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ЭтаКнига" defaultThemeVersion="124226"/>
  <bookViews>
    <workbookView xWindow="240" yWindow="105" windowWidth="16275" windowHeight="7230" tabRatio="828" activeTab="3"/>
  </bookViews>
  <sheets>
    <sheet name="Для проверки" sheetId="7" r:id="rId1"/>
    <sheet name="комс 8" sheetId="8" r:id="rId2"/>
    <sheet name="комсомольская 10" sheetId="12" r:id="rId3"/>
    <sheet name="Солнечная,1" sheetId="13" r:id="rId4"/>
    <sheet name="Молодежная,1" sheetId="14" r:id="rId5"/>
  </sheets>
  <definedNames>
    <definedName name="Адрес">#REF!</definedName>
  </definedNames>
  <calcPr calcId="145621"/>
</workbook>
</file>

<file path=xl/calcChain.xml><?xml version="1.0" encoding="utf-8"?>
<calcChain xmlns="http://schemas.openxmlformats.org/spreadsheetml/2006/main">
  <c r="A1" i="8" l="1"/>
  <c r="F20" i="7" l="1"/>
  <c r="F19" i="7"/>
  <c r="F18" i="7"/>
  <c r="F16" i="7"/>
  <c r="F15" i="7"/>
  <c r="F14" i="7"/>
  <c r="F13" i="7"/>
  <c r="F11" i="7"/>
  <c r="F10" i="7"/>
  <c r="F9" i="7"/>
  <c r="F8" i="7"/>
  <c r="F7" i="7"/>
  <c r="F6" i="7"/>
  <c r="G22" i="7"/>
  <c r="G21" i="7"/>
  <c r="G20" i="7"/>
  <c r="G19" i="7"/>
  <c r="G18" i="7"/>
  <c r="G17" i="7"/>
  <c r="G16" i="7"/>
  <c r="G15" i="7"/>
  <c r="E22" i="7"/>
  <c r="E21" i="7"/>
  <c r="E20" i="7"/>
  <c r="E19" i="7"/>
  <c r="E18" i="7"/>
  <c r="E17" i="7"/>
  <c r="E16" i="7"/>
  <c r="E15" i="7"/>
  <c r="D22" i="7"/>
  <c r="D21" i="7"/>
  <c r="D20" i="7"/>
  <c r="D19" i="7"/>
  <c r="D18" i="7"/>
  <c r="D17" i="7"/>
  <c r="D16" i="7"/>
  <c r="D15" i="7"/>
  <c r="E13" i="7"/>
  <c r="E12" i="7"/>
  <c r="E11" i="7"/>
  <c r="E10" i="7"/>
  <c r="E9" i="7"/>
  <c r="E8" i="7"/>
  <c r="E7" i="7"/>
  <c r="E6" i="7"/>
  <c r="D13" i="7"/>
  <c r="D12" i="7"/>
  <c r="D11" i="7"/>
  <c r="D10" i="7"/>
  <c r="D9" i="7"/>
  <c r="D8" i="7"/>
  <c r="D7" i="7"/>
  <c r="D6" i="7"/>
  <c r="C18" i="7"/>
  <c r="C17" i="7"/>
  <c r="C16" i="7"/>
  <c r="C15" i="7"/>
  <c r="C13" i="7"/>
  <c r="C12" i="7"/>
  <c r="C11" i="7"/>
  <c r="C10" i="7"/>
  <c r="C9" i="7"/>
  <c r="C8" i="7"/>
  <c r="C7" i="7"/>
  <c r="C6" i="7"/>
  <c r="B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</calcChain>
</file>

<file path=xl/sharedStrings.xml><?xml version="1.0" encoding="utf-8"?>
<sst xmlns="http://schemas.openxmlformats.org/spreadsheetml/2006/main" count="1514" uniqueCount="123">
  <si>
    <t>Текущий ремонт</t>
  </si>
  <si>
    <t>Отопление</t>
  </si>
  <si>
    <t>ГВС</t>
  </si>
  <si>
    <t>ХВС</t>
  </si>
  <si>
    <t>Общая информация</t>
  </si>
  <si>
    <t>Выполняемые работы</t>
  </si>
  <si>
    <t>Водоотведение</t>
  </si>
  <si>
    <t>Коммуналка</t>
  </si>
  <si>
    <t>Услуга</t>
  </si>
  <si>
    <t>Периодичность</t>
  </si>
  <si>
    <t>Помещения</t>
  </si>
  <si>
    <t>Ежемесячно</t>
  </si>
  <si>
    <t xml:space="preserve">газового оборудования  </t>
  </si>
  <si>
    <t>По графику</t>
  </si>
  <si>
    <t>аварий на внутридомовых</t>
  </si>
  <si>
    <t>По мере выявления</t>
  </si>
  <si>
    <t>дератизации и дезинсекции</t>
  </si>
  <si>
    <t>Управление</t>
  </si>
  <si>
    <t>Претензии</t>
  </si>
  <si>
    <t>земельного участка</t>
  </si>
  <si>
    <t>При проведении текущего ремонта</t>
  </si>
  <si>
    <t>Электроэнергия</t>
  </si>
  <si>
    <t>Претензионно-иск</t>
  </si>
  <si>
    <t>Утв. приказом Минстроя России</t>
  </si>
  <si>
    <t>от 22 декабря 2014 г. № 882/пр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</si>
  <si>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</si>
  <si>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</si>
  <si>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</si>
  <si>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</si>
  <si>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</si>
  <si>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</si>
  <si>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</si>
  <si>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</si>
  <si>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</si>
  <si>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</si>
  <si>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</si>
  <si>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</si>
  <si>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</si>
  <si>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</si>
  <si>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</si>
  <si>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</si>
  <si>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</si>
  <si>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</si>
  <si>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</si>
  <si>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</si>
  <si>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</si>
  <si>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</si>
  <si>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</si>
  <si>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</si>
  <si>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</si>
  <si>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</si>
  <si>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</si>
  <si>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</si>
  <si>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</si>
  <si>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</si>
  <si>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</si>
  <si>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</si>
  <si>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</si>
  <si>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</si>
  <si>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</si>
  <si>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</si>
  <si>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</si>
  <si>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</si>
  <si>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</si>
  <si>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</si>
  <si>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</si>
  <si>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</si>
  <si>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</si>
  <si>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</si>
  <si>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</si>
  <si>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</si>
  <si>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</si>
  <si>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</si>
  <si>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</si>
  <si>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 xml:space="preserve">Работы по содержанию и ремонту систем внутридомового газового оборудования  </t>
  </si>
  <si>
    <t xml:space="preserve">Проведение дератизации и дезинсекции помещений, входящих в состав общего имущества в многоквартирном доме 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</si>
  <si>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</si>
  <si>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</si>
  <si>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</si>
  <si>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</si>
  <si>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</si>
  <si>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</si>
  <si>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</si>
  <si>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</si>
  <si>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</si>
  <si>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</si>
  <si>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</si>
  <si>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</si>
  <si>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</si>
  <si>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</si>
  <si>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</si>
  <si>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</si>
  <si>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</si>
  <si>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</si>
  <si>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</si>
  <si>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</si>
  <si>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куб.м</t>
  </si>
  <si>
    <t>Холодное водоснабжение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</si>
  <si>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</si>
  <si>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</si>
  <si>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</si>
  <si>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</si>
  <si>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</si>
  <si>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Отчет об исполнении  МУП "ЖКХ Зарубинское" договора управления,</t>
  </si>
  <si>
    <t xml:space="preserve"> ул.КОМСОМОЛЬСКАЯ дом 8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</si>
  <si>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</si>
  <si>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</si>
  <si>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ТБО</t>
  </si>
  <si>
    <t>Раз в год</t>
  </si>
  <si>
    <t>Ежеквартально</t>
  </si>
  <si>
    <t>Комсомольская,10</t>
  </si>
  <si>
    <t>Солнечная,1</t>
  </si>
  <si>
    <t xml:space="preserve">Работы по содержанию и ремонту систем дымоудаления и вентиляции  </t>
  </si>
  <si>
    <t>Молодежная,1</t>
  </si>
  <si>
    <t xml:space="preserve">Работы по содержанию и ремонту конструктивных элементов (несущих конструкций и ненесущих конструкций) многоквартирных домов </t>
  </si>
  <si>
    <t>Прочие работы (услуга)</t>
  </si>
  <si>
    <r>
      <t xml:space="preserve">Работы по обеспечению вывоза бытовых отходов   </t>
    </r>
    <r>
      <rPr>
        <b/>
        <sz val="9"/>
        <rFont val="Arial"/>
        <family val="2"/>
        <charset val="204"/>
      </rPr>
      <t>( Прочие услуги)</t>
    </r>
  </si>
  <si>
    <t>Годовая стоимость услуг</t>
  </si>
  <si>
    <t>,</t>
  </si>
  <si>
    <t>Прочие работы и услуги</t>
  </si>
  <si>
    <t>Годовая фактическая стоимость работ ( услуг)</t>
  </si>
  <si>
    <t>а также отчет о выполнении смет доходов и расходов за 2019 год</t>
  </si>
  <si>
    <t>Прочие работы(услуги)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</si>
</sst>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&quot;.&quot;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name val="Arial"/>
      <family val="2"/>
    </font>
    <font>
      <sz val="10"/>
      <color indexed="72"/>
      <name val="MS Sans Serif"/>
      <family val="2"/>
      <charset val="204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0" fontId="2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4" fontId="14" fillId="0" borderId="1" xfId="4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4" applyNumberFormat="1" applyFont="1" applyFill="1" applyAlignment="1">
      <alignment horizontal="left" vertical="top" wrapText="1"/>
    </xf>
    <xf numFmtId="0" fontId="11" fillId="0" borderId="0" xfId="4" applyNumberFormat="1" applyFont="1" applyFill="1" applyAlignment="1">
      <alignment horizontal="center" vertical="center" wrapText="1"/>
    </xf>
    <xf numFmtId="0" fontId="14" fillId="0" borderId="1" xfId="4" applyNumberFormat="1" applyFont="1" applyFill="1" applyBorder="1" applyAlignment="1">
      <alignment horizontal="center" vertical="top" wrapText="1"/>
    </xf>
    <xf numFmtId="0" fontId="14" fillId="0" borderId="1" xfId="4" applyNumberFormat="1" applyFont="1" applyFill="1" applyBorder="1" applyAlignment="1">
      <alignment horizontal="center" vertical="center" wrapText="1"/>
    </xf>
    <xf numFmtId="164" fontId="14" fillId="0" borderId="1" xfId="4" applyNumberFormat="1" applyFont="1" applyFill="1" applyBorder="1" applyAlignment="1">
      <alignment horizontal="center" vertical="top" wrapText="1"/>
    </xf>
    <xf numFmtId="0" fontId="14" fillId="0" borderId="1" xfId="4" applyNumberFormat="1" applyFont="1" applyFill="1" applyBorder="1" applyAlignment="1">
      <alignment horizontal="left" vertical="top" wrapText="1"/>
    </xf>
    <xf numFmtId="14" fontId="14" fillId="0" borderId="1" xfId="4" applyNumberFormat="1" applyFont="1" applyFill="1" applyBorder="1" applyAlignment="1">
      <alignment horizontal="center" vertical="center" wrapText="1"/>
    </xf>
    <xf numFmtId="4" fontId="14" fillId="0" borderId="1" xfId="4" applyNumberFormat="1" applyFont="1" applyFill="1" applyBorder="1" applyAlignment="1">
      <alignment horizontal="center" vertical="center"/>
    </xf>
    <xf numFmtId="164" fontId="13" fillId="0" borderId="1" xfId="4" applyNumberFormat="1" applyFont="1" applyFill="1" applyBorder="1" applyAlignment="1">
      <alignment horizontal="center" vertical="top" wrapText="1"/>
    </xf>
    <xf numFmtId="0" fontId="13" fillId="0" borderId="1" xfId="4" applyNumberFormat="1" applyFont="1" applyFill="1" applyBorder="1" applyAlignment="1">
      <alignment horizontal="left" vertical="top" wrapText="1"/>
    </xf>
    <xf numFmtId="0" fontId="13" fillId="0" borderId="1" xfId="4" applyNumberFormat="1" applyFont="1" applyFill="1" applyBorder="1" applyAlignment="1">
      <alignment horizontal="center" vertical="top" wrapText="1"/>
    </xf>
    <xf numFmtId="1" fontId="14" fillId="0" borderId="1" xfId="4" applyNumberFormat="1" applyFont="1" applyFill="1" applyBorder="1" applyAlignment="1">
      <alignment horizontal="center" vertical="center"/>
    </xf>
    <xf numFmtId="2" fontId="14" fillId="0" borderId="1" xfId="4" applyNumberFormat="1" applyFont="1" applyFill="1" applyBorder="1" applyAlignment="1">
      <alignment horizontal="center" vertical="center"/>
    </xf>
    <xf numFmtId="0" fontId="14" fillId="0" borderId="1" xfId="4" applyNumberFormat="1" applyFont="1" applyFill="1" applyBorder="1" applyAlignment="1">
      <alignment horizontal="center" vertical="center"/>
    </xf>
    <xf numFmtId="3" fontId="14" fillId="0" borderId="1" xfId="4" applyNumberFormat="1" applyFont="1" applyFill="1" applyBorder="1" applyAlignment="1">
      <alignment horizontal="center" vertical="center"/>
    </xf>
    <xf numFmtId="0" fontId="11" fillId="0" borderId="0" xfId="4" applyNumberFormat="1" applyFont="1" applyFill="1" applyAlignment="1">
      <alignment horizontal="center" vertical="top" wrapText="1"/>
    </xf>
    <xf numFmtId="0" fontId="14" fillId="0" borderId="1" xfId="4" applyNumberFormat="1" applyFont="1" applyFill="1" applyBorder="1" applyAlignment="1">
      <alignment horizontal="left" vertical="top" wrapText="1"/>
    </xf>
    <xf numFmtId="0" fontId="13" fillId="0" borderId="1" xfId="4" applyNumberFormat="1" applyFont="1" applyFill="1" applyBorder="1" applyAlignment="1">
      <alignment horizontal="left" vertical="top" wrapText="1"/>
    </xf>
    <xf numFmtId="0" fontId="13" fillId="0" borderId="1" xfId="4" applyNumberFormat="1" applyFont="1" applyFill="1" applyBorder="1" applyAlignment="1">
      <alignment horizontal="center" vertical="top" wrapText="1"/>
    </xf>
    <xf numFmtId="4" fontId="0" fillId="0" borderId="0" xfId="0" applyNumberFormat="1" applyFill="1"/>
    <xf numFmtId="0" fontId="14" fillId="0" borderId="1" xfId="4" applyNumberFormat="1" applyFont="1" applyFill="1" applyBorder="1" applyAlignment="1">
      <alignment horizontal="left" vertical="top" wrapText="1"/>
    </xf>
    <xf numFmtId="0" fontId="13" fillId="0" borderId="1" xfId="4" applyNumberFormat="1" applyFont="1" applyFill="1" applyBorder="1" applyAlignment="1">
      <alignment horizontal="left" vertical="top" wrapText="1"/>
    </xf>
    <xf numFmtId="0" fontId="13" fillId="0" borderId="1" xfId="4" applyNumberFormat="1" applyFont="1" applyFill="1" applyBorder="1" applyAlignment="1">
      <alignment horizontal="center" vertical="top" wrapText="1"/>
    </xf>
    <xf numFmtId="2" fontId="14" fillId="0" borderId="1" xfId="4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0" fillId="0" borderId="0" xfId="0" applyBorder="1"/>
    <xf numFmtId="0" fontId="15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18" fillId="0" borderId="0" xfId="4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1" fontId="1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13" fillId="0" borderId="1" xfId="4" applyNumberFormat="1" applyFont="1" applyFill="1" applyBorder="1" applyAlignment="1">
      <alignment horizontal="left" vertical="top" wrapText="1"/>
    </xf>
    <xf numFmtId="0" fontId="13" fillId="0" borderId="1" xfId="4" applyNumberFormat="1" applyFont="1" applyFill="1" applyBorder="1" applyAlignment="1">
      <alignment horizontal="right" wrapText="1"/>
    </xf>
    <xf numFmtId="0" fontId="14" fillId="0" borderId="1" xfId="4" applyNumberFormat="1" applyFont="1" applyFill="1" applyBorder="1" applyAlignment="1">
      <alignment horizontal="left" vertical="top" wrapText="1"/>
    </xf>
    <xf numFmtId="0" fontId="13" fillId="0" borderId="1" xfId="4" applyNumberFormat="1" applyFont="1" applyFill="1" applyBorder="1" applyAlignment="1">
      <alignment horizontal="right" vertical="top" wrapText="1"/>
    </xf>
    <xf numFmtId="0" fontId="9" fillId="0" borderId="0" xfId="4" applyNumberFormat="1" applyFont="1" applyFill="1" applyAlignment="1">
      <alignment horizontal="center" vertical="center" wrapText="1"/>
    </xf>
    <xf numFmtId="0" fontId="10" fillId="0" borderId="0" xfId="4" applyNumberFormat="1" applyFont="1" applyFill="1" applyAlignment="1">
      <alignment horizontal="right" vertical="top" wrapText="1"/>
    </xf>
    <xf numFmtId="0" fontId="12" fillId="0" borderId="0" xfId="4" applyNumberFormat="1" applyFont="1" applyFill="1" applyAlignment="1">
      <alignment horizontal="center" vertical="center" wrapText="1"/>
    </xf>
    <xf numFmtId="0" fontId="12" fillId="0" borderId="0" xfId="4" applyNumberFormat="1" applyFont="1" applyFill="1" applyAlignment="1">
      <alignment horizontal="center" vertical="top" wrapText="1"/>
    </xf>
    <xf numFmtId="0" fontId="13" fillId="0" borderId="1" xfId="4" applyNumberFormat="1" applyFont="1" applyFill="1" applyBorder="1" applyAlignment="1">
      <alignment horizontal="center" vertical="top" wrapText="1"/>
    </xf>
    <xf numFmtId="0" fontId="13" fillId="0" borderId="2" xfId="4" applyNumberFormat="1" applyFont="1" applyFill="1" applyBorder="1" applyAlignment="1">
      <alignment horizontal="left" vertical="top" wrapText="1"/>
    </xf>
    <xf numFmtId="0" fontId="13" fillId="0" borderId="3" xfId="4" applyNumberFormat="1" applyFont="1" applyFill="1" applyBorder="1" applyAlignment="1">
      <alignment horizontal="left" vertical="top" wrapText="1"/>
    </xf>
    <xf numFmtId="0" fontId="13" fillId="0" borderId="4" xfId="4" applyNumberFormat="1" applyFont="1" applyFill="1" applyBorder="1" applyAlignment="1">
      <alignment horizontal="left" vertical="top" wrapText="1"/>
    </xf>
    <xf numFmtId="0" fontId="14" fillId="0" borderId="2" xfId="4" applyNumberFormat="1" applyFont="1" applyFill="1" applyBorder="1" applyAlignment="1">
      <alignment horizontal="left" vertical="top" wrapText="1"/>
    </xf>
    <xf numFmtId="0" fontId="14" fillId="0" borderId="4" xfId="4" applyNumberFormat="1" applyFont="1" applyFill="1" applyBorder="1" applyAlignment="1">
      <alignment horizontal="left" vertical="top" wrapText="1"/>
    </xf>
  </cellXfs>
  <cellStyles count="15">
    <cellStyle name="Денежный [0] 2" xfId="5"/>
    <cellStyle name="Денежный [0] 3" xfId="6"/>
    <cellStyle name="Денежный 2" xfId="7"/>
    <cellStyle name="Обычный" xfId="0" builtinId="0"/>
    <cellStyle name="Обычный 2" xfId="2"/>
    <cellStyle name="Обычный 2 2" xfId="8"/>
    <cellStyle name="Обычный 2 3" xfId="9"/>
    <cellStyle name="Обычный 3" xfId="3"/>
    <cellStyle name="Обычный 4" xfId="10"/>
    <cellStyle name="Обычный 5" xfId="1"/>
    <cellStyle name="Обычный 6" xfId="4"/>
    <cellStyle name="Обычный 8" xfId="11"/>
    <cellStyle name="Процентный 2" xfId="12"/>
    <cellStyle name="Финансовый 2" xfId="13"/>
    <cellStyle name="Финансовый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466725</xdr:colOff>
          <xdr:row>0</xdr:row>
          <xdr:rowOff>161925</xdr:rowOff>
        </xdr:from>
        <xdr:to>
          <xdr:col>6</xdr:col>
          <xdr:colOff>1171575</xdr:colOff>
          <xdr:row>2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Сохранить и напечатать</a:t>
              </a:r>
              <a:endParaRPr lang="ru-RU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H23"/>
  <sheetViews>
    <sheetView workbookViewId="0">
      <selection activeCell="D26" sqref="D26"/>
    </sheetView>
  </sheetViews>
  <sheetFormatPr defaultRowHeight="15" x14ac:dyDescent="0.25"/>
  <cols>
    <col min="1" max="1" width="3" style="1" customWidth="1"/>
    <col min="2" max="2" width="34.5703125" style="1" customWidth="1"/>
    <col min="3" max="3" width="24.42578125" style="1" customWidth="1"/>
    <col min="4" max="5" width="18.42578125" style="1" customWidth="1"/>
    <col min="6" max="6" width="19.7109375" style="1" customWidth="1"/>
    <col min="7" max="7" width="24.140625" style="1" customWidth="1"/>
    <col min="8" max="8" width="26.7109375" style="1" customWidth="1"/>
    <col min="9" max="16384" width="9.140625" style="1"/>
  </cols>
  <sheetData>
    <row r="1" spans="1:8" x14ac:dyDescent="0.25">
      <c r="A1" s="29"/>
      <c r="B1" s="30"/>
      <c r="C1" s="30"/>
      <c r="D1" s="30"/>
      <c r="E1" s="30"/>
      <c r="F1" s="30"/>
      <c r="G1" s="30"/>
      <c r="H1" s="30"/>
    </row>
    <row r="2" spans="1:8" x14ac:dyDescent="0.25">
      <c r="A2" s="29"/>
      <c r="B2" s="30" t="s">
        <v>104</v>
      </c>
      <c r="C2" s="30"/>
      <c r="D2" s="30"/>
      <c r="E2" s="30"/>
      <c r="F2" s="30"/>
      <c r="G2" s="30"/>
      <c r="H2" s="30"/>
    </row>
    <row r="3" spans="1:8" x14ac:dyDescent="0.25">
      <c r="A3" s="29"/>
      <c r="B3" s="31" t="e">
        <f>VLOOKUP(B2,#REF!,2,0)</f>
        <v>#REF!</v>
      </c>
      <c r="C3" s="30"/>
      <c r="D3" s="30"/>
      <c r="E3" s="30"/>
      <c r="F3" s="30"/>
      <c r="G3" s="30"/>
      <c r="H3" s="30"/>
    </row>
    <row r="4" spans="1:8" x14ac:dyDescent="0.25">
      <c r="A4" s="29"/>
      <c r="B4" s="30"/>
      <c r="C4" s="30"/>
      <c r="D4" s="30"/>
      <c r="E4" s="30"/>
      <c r="F4" s="30"/>
      <c r="G4" s="30"/>
      <c r="H4" s="30"/>
    </row>
    <row r="5" spans="1:8" x14ac:dyDescent="0.25">
      <c r="A5" s="29"/>
      <c r="B5" s="32" t="s">
        <v>4</v>
      </c>
      <c r="C5" s="32" t="s">
        <v>5</v>
      </c>
      <c r="D5" s="33" t="s">
        <v>6</v>
      </c>
      <c r="E5" s="33" t="s">
        <v>1</v>
      </c>
      <c r="F5" s="33" t="s">
        <v>7</v>
      </c>
      <c r="G5" s="32" t="s">
        <v>8</v>
      </c>
      <c r="H5" s="32" t="s">
        <v>9</v>
      </c>
    </row>
    <row r="6" spans="1:8" x14ac:dyDescent="0.25">
      <c r="A6" s="29"/>
      <c r="B6" s="34" t="e">
        <f>VLOOKUP(B2,#REF!,3,0)</f>
        <v>#REF!</v>
      </c>
      <c r="C6" s="34" t="e">
        <f>VLOOKUP(B2,#REF!,3,0)</f>
        <v>#REF!</v>
      </c>
      <c r="D6" s="35" t="e">
        <f>VLOOKUP(B2,#REF!,3,0)</f>
        <v>#REF!</v>
      </c>
      <c r="E6" s="35" t="e">
        <f>VLOOKUP(B2,#REF!,11,0)</f>
        <v>#REF!</v>
      </c>
      <c r="F6" s="34" t="e">
        <f>VLOOKUP(B2,#REF!,3,0)</f>
        <v>#REF!</v>
      </c>
      <c r="G6" s="36" t="s">
        <v>10</v>
      </c>
      <c r="H6" s="37" t="s">
        <v>11</v>
      </c>
    </row>
    <row r="7" spans="1:8" x14ac:dyDescent="0.25">
      <c r="A7" s="29"/>
      <c r="B7" s="34" t="e">
        <f>VLOOKUP(B2,#REF!,4,0)</f>
        <v>#REF!</v>
      </c>
      <c r="C7" s="34" t="e">
        <f>VLOOKUP(B2,#REF!,4,0)</f>
        <v>#REF!</v>
      </c>
      <c r="D7" s="34" t="e">
        <f>VLOOKUP(B2,#REF!,4,0)</f>
        <v>#REF!</v>
      </c>
      <c r="E7" s="34" t="e">
        <f>VLOOKUP(B2,#REF!,12,0)</f>
        <v>#REF!</v>
      </c>
      <c r="F7" s="34" t="e">
        <f>VLOOKUP(B2,#REF!,4,0)</f>
        <v>#REF!</v>
      </c>
      <c r="G7" s="36" t="s">
        <v>107</v>
      </c>
      <c r="H7" s="37" t="s">
        <v>11</v>
      </c>
    </row>
    <row r="8" spans="1:8" x14ac:dyDescent="0.25">
      <c r="A8" s="29"/>
      <c r="B8" s="34" t="e">
        <f>VLOOKUP(B2,#REF!,5,0)</f>
        <v>#REF!</v>
      </c>
      <c r="C8" s="34" t="e">
        <f>VLOOKUP(B2,#REF!,5,0)</f>
        <v>#REF!</v>
      </c>
      <c r="D8" s="34" t="e">
        <f>VLOOKUP(B2,#REF!,5,0)</f>
        <v>#REF!</v>
      </c>
      <c r="E8" s="34" t="e">
        <f>VLOOKUP(B2,#REF!,13,0)</f>
        <v>#REF!</v>
      </c>
      <c r="F8" s="34" t="e">
        <f>VLOOKUP(B2,#REF!,5,0)</f>
        <v>#REF!</v>
      </c>
      <c r="G8" s="36" t="s">
        <v>12</v>
      </c>
      <c r="H8" s="37" t="s">
        <v>13</v>
      </c>
    </row>
    <row r="9" spans="1:8" x14ac:dyDescent="0.25">
      <c r="A9" s="29"/>
      <c r="B9" s="34" t="e">
        <f>VLOOKUP(B2,#REF!,6,0)</f>
        <v>#REF!</v>
      </c>
      <c r="C9" s="34" t="e">
        <f>VLOOKUP(B2,#REF!,6,0)</f>
        <v>#REF!</v>
      </c>
      <c r="D9" s="34" t="e">
        <f>VLOOKUP(B2,#REF!,6,0)</f>
        <v>#REF!</v>
      </c>
      <c r="E9" s="34" t="e">
        <f>VLOOKUP(B2,#REF!,14,0)</f>
        <v>#REF!</v>
      </c>
      <c r="F9" s="34" t="e">
        <f>VLOOKUP(B2,#REF!,6,0)</f>
        <v>#REF!</v>
      </c>
      <c r="G9" s="36" t="s">
        <v>14</v>
      </c>
      <c r="H9" s="37" t="s">
        <v>15</v>
      </c>
    </row>
    <row r="10" spans="1:8" x14ac:dyDescent="0.25">
      <c r="A10" s="29"/>
      <c r="B10" s="34" t="e">
        <f>VLOOKUP(B2,#REF!,7,0)</f>
        <v>#REF!</v>
      </c>
      <c r="C10" s="34" t="e">
        <f>VLOOKUP(B2,#REF!,7,0)</f>
        <v>#REF!</v>
      </c>
      <c r="D10" s="34" t="e">
        <f>VLOOKUP(B2,#REF!,7,0)</f>
        <v>#REF!</v>
      </c>
      <c r="E10" s="34" t="e">
        <f>VLOOKUP(B2,#REF!,15,0)</f>
        <v>#REF!</v>
      </c>
      <c r="F10" s="34" t="e">
        <f>VLOOKUP(B2,#REF!,7,0)</f>
        <v>#REF!</v>
      </c>
      <c r="G10" s="36" t="s">
        <v>16</v>
      </c>
      <c r="H10" s="37" t="s">
        <v>11</v>
      </c>
    </row>
    <row r="11" spans="1:8" x14ac:dyDescent="0.25">
      <c r="A11" s="29"/>
      <c r="B11" s="34" t="e">
        <f>VLOOKUP(B2,#REF!,8,0)</f>
        <v>#REF!</v>
      </c>
      <c r="C11" s="34" t="e">
        <f>VLOOKUP(B2,#REF!,8,0)</f>
        <v>#REF!</v>
      </c>
      <c r="D11" s="34" t="e">
        <f>VLOOKUP(B2,#REF!,8,0)</f>
        <v>#REF!</v>
      </c>
      <c r="E11" s="34" t="e">
        <f>VLOOKUP(B2,#REF!,16,0)</f>
        <v>#REF!</v>
      </c>
      <c r="F11" s="34" t="e">
        <f>VLOOKUP(B2,#REF!,8,0)</f>
        <v>#REF!</v>
      </c>
      <c r="G11" s="36" t="s">
        <v>17</v>
      </c>
      <c r="H11" s="37" t="s">
        <v>11</v>
      </c>
    </row>
    <row r="12" spans="1:8" x14ac:dyDescent="0.25">
      <c r="A12" s="29"/>
      <c r="B12" s="34" t="e">
        <f>VLOOKUP(B2,#REF!,9,0)</f>
        <v>#REF!</v>
      </c>
      <c r="C12" s="34" t="e">
        <f>VLOOKUP(B2,#REF!,9,0)</f>
        <v>#REF!</v>
      </c>
      <c r="D12" s="34" t="e">
        <f>VLOOKUP(B2,#REF!,9,0)</f>
        <v>#REF!</v>
      </c>
      <c r="E12" s="34" t="e">
        <f>VLOOKUP(B2,#REF!,17,0)</f>
        <v>#REF!</v>
      </c>
      <c r="F12" s="33" t="s">
        <v>18</v>
      </c>
      <c r="G12" s="36" t="s">
        <v>19</v>
      </c>
      <c r="H12" s="37" t="s">
        <v>11</v>
      </c>
    </row>
    <row r="13" spans="1:8" x14ac:dyDescent="0.25">
      <c r="A13" s="29"/>
      <c r="B13" s="34" t="e">
        <f>VLOOKUP(B2,#REF!,10,0)</f>
        <v>#REF!</v>
      </c>
      <c r="C13" s="34" t="e">
        <f>VLOOKUP(B2,#REF!,10,0)</f>
        <v>#REF!</v>
      </c>
      <c r="D13" s="34" t="e">
        <f>VLOOKUP(B2,#REF!,10,0)</f>
        <v>#REF!</v>
      </c>
      <c r="E13" s="34" t="e">
        <f>VLOOKUP(B2,#REF!,18,0)</f>
        <v>#REF!</v>
      </c>
      <c r="F13" s="38" t="e">
        <f>VLOOKUP(B2,#REF!,9,0)</f>
        <v>#REF!</v>
      </c>
      <c r="G13" s="36" t="s">
        <v>0</v>
      </c>
      <c r="H13" s="37" t="s">
        <v>20</v>
      </c>
    </row>
    <row r="14" spans="1:8" x14ac:dyDescent="0.25">
      <c r="A14" s="29"/>
      <c r="B14" s="34" t="e">
        <f>VLOOKUP(B2,#REF!,11,0)</f>
        <v>#REF!</v>
      </c>
      <c r="C14" s="33" t="s">
        <v>18</v>
      </c>
      <c r="D14" s="39" t="s">
        <v>2</v>
      </c>
      <c r="E14" s="39" t="s">
        <v>3</v>
      </c>
      <c r="F14" s="38" t="e">
        <f>VLOOKUP(B2,#REF!,10,0)</f>
        <v>#REF!</v>
      </c>
      <c r="G14" s="39" t="s">
        <v>21</v>
      </c>
      <c r="H14" s="30"/>
    </row>
    <row r="15" spans="1:8" x14ac:dyDescent="0.25">
      <c r="A15" s="29"/>
      <c r="B15" s="34" t="e">
        <f>VLOOKUP(B2,#REF!,12,0)</f>
        <v>#REF!</v>
      </c>
      <c r="C15" s="38" t="e">
        <f>VLOOKUP(B2,#REF!,3,0)</f>
        <v>#REF!</v>
      </c>
      <c r="D15" s="35" t="e">
        <f>VLOOKUP(B2,#REF!,19,0)</f>
        <v>#REF!</v>
      </c>
      <c r="E15" s="35" t="e">
        <f>VLOOKUP(B2,#REF!,27,0)</f>
        <v>#REF!</v>
      </c>
      <c r="F15" s="38" t="e">
        <f>VLOOKUP(B2,#REF!,11,0)</f>
        <v>#REF!</v>
      </c>
      <c r="G15" s="35" t="e">
        <f>IF((VLOOKUP(B2,#REF!,35,0))&lt;=0," ",VLOOKUP(B2,#REF!,35,0))</f>
        <v>#REF!</v>
      </c>
      <c r="H15" s="30"/>
    </row>
    <row r="16" spans="1:8" x14ac:dyDescent="0.25">
      <c r="A16" s="29"/>
      <c r="B16" s="34" t="e">
        <f>VLOOKUP(B2,#REF!,13,0)</f>
        <v>#REF!</v>
      </c>
      <c r="C16" s="38" t="e">
        <f>VLOOKUP(B2,#REF!,4,0)</f>
        <v>#REF!</v>
      </c>
      <c r="D16" s="34" t="e">
        <f>VLOOKUP(B2,#REF!,20,0)</f>
        <v>#REF!</v>
      </c>
      <c r="E16" s="34" t="e">
        <f>VLOOKUP(B2,#REF!,28,0)</f>
        <v>#REF!</v>
      </c>
      <c r="F16" s="34" t="e">
        <f>VLOOKUP(B2,#REF!,12,0)</f>
        <v>#REF!</v>
      </c>
      <c r="G16" s="34" t="e">
        <f>IF((VLOOKUP(B2,#REF!,36,0))&lt;=0," ",VLOOKUP(B2,#REF!,36,0))</f>
        <v>#REF!</v>
      </c>
      <c r="H16" s="30"/>
    </row>
    <row r="17" spans="1:8" x14ac:dyDescent="0.25">
      <c r="A17" s="29"/>
      <c r="B17" s="34" t="e">
        <f>VLOOKUP(B2,#REF!,14,0)</f>
        <v>#REF!</v>
      </c>
      <c r="C17" s="38" t="e">
        <f>VLOOKUP(B2,#REF!,5,0)</f>
        <v>#REF!</v>
      </c>
      <c r="D17" s="34" t="e">
        <f>VLOOKUP(B2,#REF!,21,0)</f>
        <v>#REF!</v>
      </c>
      <c r="E17" s="34" t="e">
        <f>VLOOKUP(B2,#REF!,29,0)</f>
        <v>#REF!</v>
      </c>
      <c r="F17" s="33" t="s">
        <v>22</v>
      </c>
      <c r="G17" s="34" t="e">
        <f>IF((VLOOKUP(B2,#REF!,37,0))&lt;=0," ",VLOOKUP(B2,#REF!,37,0))</f>
        <v>#REF!</v>
      </c>
      <c r="H17" s="30"/>
    </row>
    <row r="18" spans="1:8" x14ac:dyDescent="0.25">
      <c r="A18" s="29"/>
      <c r="B18" s="34" t="e">
        <f>VLOOKUP(B2,#REF!,15,0)</f>
        <v>#REF!</v>
      </c>
      <c r="C18" s="38" t="e">
        <f>VLOOKUP(B2,#REF!,6,0)</f>
        <v>#REF!</v>
      </c>
      <c r="D18" s="34" t="e">
        <f>VLOOKUP(B2,#REF!,22,0)</f>
        <v>#REF!</v>
      </c>
      <c r="E18" s="34" t="e">
        <f>VLOOKUP(B2,#REF!,30,0)</f>
        <v>#REF!</v>
      </c>
      <c r="F18" s="38" t="e">
        <f>VLOOKUP(B2,#REF!,3,0)</f>
        <v>#REF!</v>
      </c>
      <c r="G18" s="34" t="e">
        <f>IF((VLOOKUP(B2,#REF!,35,0))&lt;=0," ",VLOOKUP(B2,#REF!,38,0))</f>
        <v>#REF!</v>
      </c>
      <c r="H18" s="30"/>
    </row>
    <row r="19" spans="1:8" x14ac:dyDescent="0.25">
      <c r="A19" s="29"/>
      <c r="B19" s="34" t="e">
        <f>VLOOKUP(B2,#REF!,16,0)</f>
        <v>#REF!</v>
      </c>
      <c r="C19" s="40"/>
      <c r="D19" s="34" t="e">
        <f>VLOOKUP(B2,#REF!,23,0)</f>
        <v>#REF!</v>
      </c>
      <c r="E19" s="34" t="e">
        <f>VLOOKUP(B2,#REF!,31,0)</f>
        <v>#REF!</v>
      </c>
      <c r="F19" s="38" t="e">
        <f>VLOOKUP(B2,#REF!,4,0)</f>
        <v>#REF!</v>
      </c>
      <c r="G19" s="34" t="e">
        <f>IF((VLOOKUP(B2,#REF!,39,0))&lt;=0," ",VLOOKUP(B2,#REF!,39,0))</f>
        <v>#REF!</v>
      </c>
      <c r="H19" s="30"/>
    </row>
    <row r="20" spans="1:8" x14ac:dyDescent="0.25">
      <c r="A20" s="29"/>
      <c r="B20" s="34" t="e">
        <f>VLOOKUP(B2,#REF!,17,0)</f>
        <v>#REF!</v>
      </c>
      <c r="C20" s="40"/>
      <c r="D20" s="34" t="e">
        <f>VLOOKUP(B2,#REF!,24,0)</f>
        <v>#REF!</v>
      </c>
      <c r="E20" s="34" t="e">
        <f>VLOOKUP(B2,#REF!,32,0)</f>
        <v>#REF!</v>
      </c>
      <c r="F20" s="34" t="e">
        <f>VLOOKUP(B2,#REF!,5,0)</f>
        <v>#REF!</v>
      </c>
      <c r="G20" s="34" t="e">
        <f>IF((VLOOKUP(B2,#REF!,40,0))&lt;=0," ",VLOOKUP(B2,#REF!,40,0))</f>
        <v>#REF!</v>
      </c>
      <c r="H20" s="30"/>
    </row>
    <row r="21" spans="1:8" x14ac:dyDescent="0.25">
      <c r="A21" s="29"/>
      <c r="B21" s="34" t="e">
        <f>VLOOKUP(B2,#REF!,18,0)</f>
        <v>#REF!</v>
      </c>
      <c r="C21" s="40"/>
      <c r="D21" s="34" t="e">
        <f>VLOOKUP(B2,#REF!,25,0)</f>
        <v>#REF!</v>
      </c>
      <c r="E21" s="34" t="e">
        <f>VLOOKUP(B2,#REF!,33,0)</f>
        <v>#REF!</v>
      </c>
      <c r="F21" s="40"/>
      <c r="G21" s="34" t="e">
        <f>IF((VLOOKUP(B2,#REF!,41,0))&lt;=0," ",VLOOKUP(B2,#REF!,41,0))</f>
        <v>#REF!</v>
      </c>
      <c r="H21" s="30"/>
    </row>
    <row r="22" spans="1:8" x14ac:dyDescent="0.25">
      <c r="A22" s="29"/>
      <c r="B22" s="34" t="e">
        <f>VLOOKUP(B2,#REF!,19,0)</f>
        <v>#REF!</v>
      </c>
      <c r="C22" s="40"/>
      <c r="D22" s="34" t="e">
        <f>VLOOKUP(B2,#REF!,26,0)</f>
        <v>#REF!</v>
      </c>
      <c r="E22" s="34" t="e">
        <f>VLOOKUP(B2,#REF!,34,0)</f>
        <v>#REF!</v>
      </c>
      <c r="F22" s="40"/>
      <c r="G22" s="34" t="e">
        <f>IF((VLOOKUP(B2,#REF!,42,0))&lt;=0," ",VLOOKUP(B2,#REF!,42,0))</f>
        <v>#REF!</v>
      </c>
      <c r="H22" s="30"/>
    </row>
    <row r="23" spans="1:8" x14ac:dyDescent="0.25">
      <c r="A23" s="29"/>
      <c r="B23" s="29"/>
      <c r="C23" s="29"/>
      <c r="D23" s="29"/>
      <c r="E23" s="29"/>
      <c r="F23" s="29"/>
      <c r="G23" s="29"/>
      <c r="H23" s="29"/>
    </row>
  </sheetData>
  <dataValidations count="1">
    <dataValidation type="list" allowBlank="1" showInputMessage="1" showErrorMessage="1" sqref="B2">
      <formula1>Адрес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СохранитьОтчет2016K">
                <anchor moveWithCells="1" sizeWithCells="1">
                  <from>
                    <xdr:col>5</xdr:col>
                    <xdr:colOff>466725</xdr:colOff>
                    <xdr:row>0</xdr:row>
                    <xdr:rowOff>161925</xdr:rowOff>
                  </from>
                  <to>
                    <xdr:col>6</xdr:col>
                    <xdr:colOff>1171575</xdr:colOff>
                    <xdr:row>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138"/>
  <sheetViews>
    <sheetView view="pageBreakPreview" topLeftCell="A16" zoomScale="60" zoomScaleNormal="100" workbookViewId="0">
      <selection activeCell="H21" sqref="H21"/>
    </sheetView>
  </sheetViews>
  <sheetFormatPr defaultRowHeight="15" x14ac:dyDescent="0.25"/>
  <cols>
    <col min="1" max="1" width="4.85546875" style="19" customWidth="1"/>
    <col min="2" max="2" width="37.7109375" style="4" customWidth="1"/>
    <col min="3" max="3" width="5.85546875" style="19" customWidth="1"/>
    <col min="4" max="4" width="38.140625" style="4" customWidth="1"/>
    <col min="5" max="5" width="13.7109375" style="5" customWidth="1"/>
    <col min="6" max="12" width="9.140625" style="3"/>
    <col min="13" max="13" width="12.5703125" style="3" customWidth="1"/>
    <col min="14" max="16384" width="9.140625" style="3"/>
  </cols>
  <sheetData>
    <row r="1" spans="1:5" x14ac:dyDescent="0.25">
      <c r="A1" s="45" t="str">
        <f>'Для проверки'!B2</f>
        <v xml:space="preserve"> ул.КОМСОМОЛЬСКАЯ дом 8</v>
      </c>
      <c r="B1" s="45"/>
      <c r="C1" s="45"/>
      <c r="D1" s="46" t="s">
        <v>23</v>
      </c>
      <c r="E1" s="46"/>
    </row>
    <row r="2" spans="1:5" x14ac:dyDescent="0.25">
      <c r="A2" s="45"/>
      <c r="B2" s="45"/>
      <c r="C2" s="45"/>
      <c r="D2" s="46" t="s">
        <v>24</v>
      </c>
      <c r="E2" s="46"/>
    </row>
    <row r="3" spans="1:5" x14ac:dyDescent="0.25">
      <c r="A3" s="45"/>
      <c r="B3" s="45"/>
      <c r="C3" s="45"/>
    </row>
    <row r="4" spans="1:5" ht="35.25" customHeight="1" x14ac:dyDescent="0.25">
      <c r="A4" s="47" t="s">
        <v>103</v>
      </c>
      <c r="B4" s="47"/>
      <c r="C4" s="47"/>
      <c r="D4" s="47"/>
      <c r="E4" s="47"/>
    </row>
    <row r="5" spans="1:5" ht="18" x14ac:dyDescent="0.25">
      <c r="A5" s="48" t="s">
        <v>121</v>
      </c>
      <c r="B5" s="48"/>
      <c r="C5" s="48"/>
      <c r="D5" s="48"/>
      <c r="E5" s="48"/>
    </row>
    <row r="7" spans="1:5" x14ac:dyDescent="0.25">
      <c r="A7" s="49" t="s">
        <v>25</v>
      </c>
      <c r="B7" s="49"/>
      <c r="C7" s="49"/>
      <c r="D7" s="49"/>
      <c r="E7" s="49"/>
    </row>
    <row r="8" spans="1:5" ht="24" x14ac:dyDescent="0.25">
      <c r="A8" s="6" t="s">
        <v>26</v>
      </c>
      <c r="B8" s="6" t="s">
        <v>27</v>
      </c>
      <c r="C8" s="6" t="s">
        <v>28</v>
      </c>
      <c r="D8" s="6" t="s">
        <v>29</v>
      </c>
      <c r="E8" s="7" t="s">
        <v>30</v>
      </c>
    </row>
    <row r="9" spans="1:5" x14ac:dyDescent="0.25">
      <c r="A9" s="8">
        <v>1</v>
      </c>
      <c r="B9" s="9" t="s">
        <v>31</v>
      </c>
      <c r="C9" s="6" t="s">
        <v>32</v>
      </c>
      <c r="D9" s="9" t="s">
        <v>31</v>
      </c>
      <c r="E9" s="10">
        <v>43909</v>
      </c>
    </row>
    <row r="10" spans="1:5" x14ac:dyDescent="0.25">
      <c r="A10" s="8">
        <v>2</v>
      </c>
      <c r="B10" s="9" t="s">
        <v>33</v>
      </c>
      <c r="C10" s="6" t="s">
        <v>32</v>
      </c>
      <c r="D10" s="9" t="s">
        <v>33</v>
      </c>
      <c r="E10" s="10">
        <v>43466</v>
      </c>
    </row>
    <row r="11" spans="1:5" x14ac:dyDescent="0.25">
      <c r="A11" s="8">
        <v>3</v>
      </c>
      <c r="B11" s="9" t="s">
        <v>34</v>
      </c>
      <c r="C11" s="6" t="s">
        <v>32</v>
      </c>
      <c r="D11" s="9" t="s">
        <v>34</v>
      </c>
      <c r="E11" s="10">
        <v>43830</v>
      </c>
    </row>
    <row r="12" spans="1:5" x14ac:dyDescent="0.25">
      <c r="A12" s="41" t="s">
        <v>35</v>
      </c>
      <c r="B12" s="41"/>
      <c r="C12" s="41"/>
      <c r="D12" s="41"/>
      <c r="E12" s="41"/>
    </row>
    <row r="13" spans="1:5" ht="24" x14ac:dyDescent="0.25">
      <c r="A13" s="8">
        <v>4</v>
      </c>
      <c r="B13" s="9" t="s">
        <v>36</v>
      </c>
      <c r="C13" s="6" t="s">
        <v>37</v>
      </c>
      <c r="D13" s="9" t="s">
        <v>36</v>
      </c>
      <c r="E13" s="11">
        <v>0</v>
      </c>
    </row>
    <row r="14" spans="1:5" ht="24" x14ac:dyDescent="0.25">
      <c r="A14" s="8">
        <v>5</v>
      </c>
      <c r="B14" s="9" t="s">
        <v>38</v>
      </c>
      <c r="C14" s="6" t="s">
        <v>37</v>
      </c>
      <c r="D14" s="9" t="s">
        <v>38</v>
      </c>
      <c r="E14" s="11">
        <v>0</v>
      </c>
    </row>
    <row r="15" spans="1:5" ht="24" x14ac:dyDescent="0.25">
      <c r="A15" s="8">
        <v>6</v>
      </c>
      <c r="B15" s="9" t="s">
        <v>39</v>
      </c>
      <c r="C15" s="6" t="s">
        <v>37</v>
      </c>
      <c r="D15" s="9" t="s">
        <v>39</v>
      </c>
      <c r="E15" s="11">
        <v>0</v>
      </c>
    </row>
    <row r="16" spans="1:5" ht="36" x14ac:dyDescent="0.25">
      <c r="A16" s="8">
        <v>7</v>
      </c>
      <c r="B16" s="9" t="s">
        <v>40</v>
      </c>
      <c r="C16" s="6" t="s">
        <v>37</v>
      </c>
      <c r="D16" s="9" t="s">
        <v>41</v>
      </c>
      <c r="E16" s="11">
        <v>98546.66</v>
      </c>
    </row>
    <row r="17" spans="1:5" x14ac:dyDescent="0.25">
      <c r="A17" s="8">
        <v>8</v>
      </c>
      <c r="B17" s="9" t="s">
        <v>42</v>
      </c>
      <c r="C17" s="6" t="s">
        <v>37</v>
      </c>
      <c r="D17" s="9" t="s">
        <v>43</v>
      </c>
      <c r="E17" s="11">
        <v>59916.37</v>
      </c>
    </row>
    <row r="18" spans="1:5" x14ac:dyDescent="0.25">
      <c r="A18" s="8">
        <v>9</v>
      </c>
      <c r="B18" s="9" t="s">
        <v>44</v>
      </c>
      <c r="C18" s="6" t="s">
        <v>37</v>
      </c>
      <c r="D18" s="9" t="s">
        <v>45</v>
      </c>
      <c r="E18" s="11">
        <v>8080.83</v>
      </c>
    </row>
    <row r="19" spans="1:5" x14ac:dyDescent="0.25">
      <c r="A19" s="8">
        <v>10</v>
      </c>
      <c r="B19" s="9" t="s">
        <v>46</v>
      </c>
      <c r="C19" s="6" t="s">
        <v>37</v>
      </c>
      <c r="D19" s="9" t="s">
        <v>47</v>
      </c>
      <c r="E19" s="11">
        <v>30549.46</v>
      </c>
    </row>
    <row r="20" spans="1:5" x14ac:dyDescent="0.25">
      <c r="A20" s="8">
        <v>11</v>
      </c>
      <c r="B20" s="9" t="s">
        <v>48</v>
      </c>
      <c r="C20" s="6" t="s">
        <v>37</v>
      </c>
      <c r="D20" s="9" t="s">
        <v>49</v>
      </c>
      <c r="E20" s="11">
        <v>85211</v>
      </c>
    </row>
    <row r="21" spans="1:5" ht="24" x14ac:dyDescent="0.25">
      <c r="A21" s="8">
        <v>12</v>
      </c>
      <c r="B21" s="9" t="s">
        <v>50</v>
      </c>
      <c r="C21" s="6" t="s">
        <v>37</v>
      </c>
      <c r="D21" s="9" t="s">
        <v>51</v>
      </c>
      <c r="E21" s="11">
        <v>85211</v>
      </c>
    </row>
    <row r="22" spans="1:5" ht="24" x14ac:dyDescent="0.25">
      <c r="A22" s="8">
        <v>13</v>
      </c>
      <c r="B22" s="9" t="s">
        <v>52</v>
      </c>
      <c r="C22" s="6" t="s">
        <v>37</v>
      </c>
      <c r="D22" s="9" t="s">
        <v>53</v>
      </c>
      <c r="E22" s="11">
        <v>0</v>
      </c>
    </row>
    <row r="23" spans="1:5" x14ac:dyDescent="0.25">
      <c r="A23" s="8">
        <v>14</v>
      </c>
      <c r="B23" s="9" t="s">
        <v>54</v>
      </c>
      <c r="C23" s="6" t="s">
        <v>37</v>
      </c>
      <c r="D23" s="9" t="s">
        <v>55</v>
      </c>
      <c r="E23" s="11">
        <v>0</v>
      </c>
    </row>
    <row r="24" spans="1:5" ht="24" x14ac:dyDescent="0.25">
      <c r="A24" s="8">
        <v>15</v>
      </c>
      <c r="B24" s="9" t="s">
        <v>56</v>
      </c>
      <c r="C24" s="6" t="s">
        <v>37</v>
      </c>
      <c r="D24" s="9" t="s">
        <v>57</v>
      </c>
      <c r="E24" s="11">
        <v>0</v>
      </c>
    </row>
    <row r="25" spans="1:5" x14ac:dyDescent="0.25">
      <c r="A25" s="8">
        <v>16</v>
      </c>
      <c r="B25" s="9" t="s">
        <v>58</v>
      </c>
      <c r="C25" s="6" t="s">
        <v>37</v>
      </c>
      <c r="D25" s="9" t="s">
        <v>59</v>
      </c>
      <c r="E25" s="11">
        <v>0</v>
      </c>
    </row>
    <row r="26" spans="1:5" x14ac:dyDescent="0.25">
      <c r="A26" s="8">
        <v>17</v>
      </c>
      <c r="B26" s="9" t="s">
        <v>60</v>
      </c>
      <c r="C26" s="6" t="s">
        <v>37</v>
      </c>
      <c r="D26" s="9" t="s">
        <v>60</v>
      </c>
      <c r="E26" s="11">
        <v>85211</v>
      </c>
    </row>
    <row r="27" spans="1:5" ht="24" x14ac:dyDescent="0.25">
      <c r="A27" s="8">
        <v>18</v>
      </c>
      <c r="B27" s="9" t="s">
        <v>61</v>
      </c>
      <c r="C27" s="6" t="s">
        <v>37</v>
      </c>
      <c r="D27" s="9" t="s">
        <v>61</v>
      </c>
      <c r="E27" s="11">
        <v>4400.24</v>
      </c>
    </row>
    <row r="28" spans="1:5" s="28" customFormat="1" ht="24" x14ac:dyDescent="0.25">
      <c r="A28" s="8">
        <v>19</v>
      </c>
      <c r="B28" s="20" t="s">
        <v>62</v>
      </c>
      <c r="C28" s="6" t="s">
        <v>37</v>
      </c>
      <c r="D28" s="20" t="s">
        <v>62</v>
      </c>
      <c r="E28" s="11">
        <v>0</v>
      </c>
    </row>
    <row r="29" spans="1:5" s="28" customFormat="1" ht="24" x14ac:dyDescent="0.25">
      <c r="A29" s="8">
        <v>20</v>
      </c>
      <c r="B29" s="20" t="s">
        <v>63</v>
      </c>
      <c r="C29" s="6" t="s">
        <v>37</v>
      </c>
      <c r="D29" s="20" t="s">
        <v>63</v>
      </c>
      <c r="E29" s="11">
        <v>21836.66</v>
      </c>
    </row>
    <row r="30" spans="1:5" s="28" customFormat="1" ht="24" customHeight="1" x14ac:dyDescent="0.25">
      <c r="A30" s="41" t="s">
        <v>64</v>
      </c>
      <c r="B30" s="41"/>
      <c r="C30" s="41"/>
      <c r="D30" s="41"/>
      <c r="E30" s="41"/>
    </row>
    <row r="31" spans="1:5" s="28" customFormat="1" x14ac:dyDescent="0.25">
      <c r="A31" s="12">
        <v>21</v>
      </c>
      <c r="B31" s="21" t="s">
        <v>65</v>
      </c>
      <c r="C31" s="22" t="s">
        <v>32</v>
      </c>
      <c r="D31" s="44" t="s">
        <v>66</v>
      </c>
      <c r="E31" s="44"/>
    </row>
    <row r="32" spans="1:5" s="28" customFormat="1" ht="24" x14ac:dyDescent="0.25">
      <c r="A32" s="8">
        <v>22</v>
      </c>
      <c r="B32" s="24" t="s">
        <v>67</v>
      </c>
      <c r="C32" s="6" t="s">
        <v>37</v>
      </c>
      <c r="D32" s="24" t="s">
        <v>67</v>
      </c>
      <c r="E32" s="2">
        <v>22002.09</v>
      </c>
    </row>
    <row r="33" spans="1:5" s="28" customFormat="1" ht="24" customHeight="1" x14ac:dyDescent="0.25">
      <c r="A33" s="41" t="s">
        <v>68</v>
      </c>
      <c r="B33" s="41"/>
      <c r="C33" s="41"/>
      <c r="D33" s="41"/>
      <c r="E33" s="41"/>
    </row>
    <row r="34" spans="1:5" s="28" customFormat="1" ht="36" x14ac:dyDescent="0.25">
      <c r="A34" s="8">
        <v>23</v>
      </c>
      <c r="B34" s="24" t="s">
        <v>69</v>
      </c>
      <c r="C34" s="6" t="s">
        <v>32</v>
      </c>
      <c r="D34" s="43" t="s">
        <v>66</v>
      </c>
      <c r="E34" s="43"/>
    </row>
    <row r="35" spans="1:5" s="28" customFormat="1" ht="24" x14ac:dyDescent="0.25">
      <c r="A35" s="8">
        <v>24</v>
      </c>
      <c r="B35" s="24" t="s">
        <v>70</v>
      </c>
      <c r="C35" s="6" t="s">
        <v>32</v>
      </c>
      <c r="D35" s="24" t="s">
        <v>70</v>
      </c>
      <c r="E35" s="7" t="s">
        <v>11</v>
      </c>
    </row>
    <row r="36" spans="1:5" s="28" customFormat="1" x14ac:dyDescent="0.25">
      <c r="A36" s="8">
        <v>25</v>
      </c>
      <c r="B36" s="24" t="s">
        <v>71</v>
      </c>
      <c r="C36" s="6" t="s">
        <v>32</v>
      </c>
      <c r="D36" s="24" t="s">
        <v>71</v>
      </c>
      <c r="E36" s="7"/>
    </row>
    <row r="37" spans="1:5" s="28" customFormat="1" x14ac:dyDescent="0.25">
      <c r="A37" s="8">
        <v>26</v>
      </c>
      <c r="B37" s="24" t="s">
        <v>72</v>
      </c>
      <c r="C37" s="6" t="s">
        <v>37</v>
      </c>
      <c r="D37" s="24" t="s">
        <v>72</v>
      </c>
      <c r="E37" s="7"/>
    </row>
    <row r="38" spans="1:5" s="28" customFormat="1" ht="24" customHeight="1" x14ac:dyDescent="0.25">
      <c r="A38" s="12">
        <v>21</v>
      </c>
      <c r="B38" s="25" t="s">
        <v>65</v>
      </c>
      <c r="C38" s="26" t="s">
        <v>32</v>
      </c>
      <c r="D38" s="44" t="s">
        <v>73</v>
      </c>
      <c r="E38" s="44"/>
    </row>
    <row r="39" spans="1:5" s="28" customFormat="1" ht="24" x14ac:dyDescent="0.25">
      <c r="A39" s="8">
        <v>22</v>
      </c>
      <c r="B39" s="24" t="s">
        <v>67</v>
      </c>
      <c r="C39" s="6" t="s">
        <v>37</v>
      </c>
      <c r="D39" s="24" t="s">
        <v>67</v>
      </c>
      <c r="E39" s="2">
        <v>32039.77</v>
      </c>
    </row>
    <row r="40" spans="1:5" s="28" customFormat="1" ht="24" customHeight="1" x14ac:dyDescent="0.25">
      <c r="A40" s="41" t="s">
        <v>68</v>
      </c>
      <c r="B40" s="41"/>
      <c r="C40" s="41"/>
      <c r="D40" s="41"/>
      <c r="E40" s="41"/>
    </row>
    <row r="41" spans="1:5" s="28" customFormat="1" ht="36" x14ac:dyDescent="0.25">
      <c r="A41" s="8">
        <v>23</v>
      </c>
      <c r="B41" s="24" t="s">
        <v>69</v>
      </c>
      <c r="C41" s="6" t="s">
        <v>32</v>
      </c>
      <c r="D41" s="43" t="s">
        <v>73</v>
      </c>
      <c r="E41" s="43"/>
    </row>
    <row r="42" spans="1:5" s="28" customFormat="1" ht="24" x14ac:dyDescent="0.25">
      <c r="A42" s="8">
        <v>24</v>
      </c>
      <c r="B42" s="24" t="s">
        <v>70</v>
      </c>
      <c r="C42" s="6" t="s">
        <v>32</v>
      </c>
      <c r="D42" s="24" t="s">
        <v>70</v>
      </c>
      <c r="E42" s="7" t="s">
        <v>11</v>
      </c>
    </row>
    <row r="43" spans="1:5" s="28" customFormat="1" x14ac:dyDescent="0.25">
      <c r="A43" s="8">
        <v>25</v>
      </c>
      <c r="B43" s="24" t="s">
        <v>71</v>
      </c>
      <c r="C43" s="6" t="s">
        <v>32</v>
      </c>
      <c r="D43" s="24" t="s">
        <v>71</v>
      </c>
      <c r="E43" s="7"/>
    </row>
    <row r="44" spans="1:5" s="28" customFormat="1" x14ac:dyDescent="0.25">
      <c r="A44" s="8">
        <v>26</v>
      </c>
      <c r="B44" s="24" t="s">
        <v>72</v>
      </c>
      <c r="C44" s="6" t="s">
        <v>37</v>
      </c>
      <c r="D44" s="24" t="s">
        <v>72</v>
      </c>
      <c r="E44" s="7"/>
    </row>
    <row r="45" spans="1:5" s="28" customFormat="1" ht="24" customHeight="1" x14ac:dyDescent="0.25">
      <c r="A45" s="12">
        <v>21</v>
      </c>
      <c r="B45" s="25" t="s">
        <v>65</v>
      </c>
      <c r="C45" s="26" t="s">
        <v>32</v>
      </c>
      <c r="D45" s="44" t="s">
        <v>74</v>
      </c>
      <c r="E45" s="44"/>
    </row>
    <row r="46" spans="1:5" s="28" customFormat="1" ht="24" x14ac:dyDescent="0.25">
      <c r="A46" s="8">
        <v>22</v>
      </c>
      <c r="B46" s="24" t="s">
        <v>67</v>
      </c>
      <c r="C46" s="6" t="s">
        <v>37</v>
      </c>
      <c r="D46" s="24" t="s">
        <v>67</v>
      </c>
      <c r="E46" s="2">
        <v>24970.94</v>
      </c>
    </row>
    <row r="47" spans="1:5" s="28" customFormat="1" ht="24" customHeight="1" x14ac:dyDescent="0.25">
      <c r="A47" s="41" t="s">
        <v>68</v>
      </c>
      <c r="B47" s="41"/>
      <c r="C47" s="41"/>
      <c r="D47" s="41"/>
      <c r="E47" s="41"/>
    </row>
    <row r="48" spans="1:5" s="28" customFormat="1" ht="36" x14ac:dyDescent="0.25">
      <c r="A48" s="8">
        <v>23</v>
      </c>
      <c r="B48" s="24" t="s">
        <v>69</v>
      </c>
      <c r="C48" s="6" t="s">
        <v>32</v>
      </c>
      <c r="D48" s="43" t="s">
        <v>74</v>
      </c>
      <c r="E48" s="43"/>
    </row>
    <row r="49" spans="1:5" s="28" customFormat="1" ht="24" x14ac:dyDescent="0.25">
      <c r="A49" s="8">
        <v>24</v>
      </c>
      <c r="B49" s="24" t="s">
        <v>70</v>
      </c>
      <c r="C49" s="6" t="s">
        <v>32</v>
      </c>
      <c r="D49" s="24" t="s">
        <v>70</v>
      </c>
      <c r="E49" s="7" t="s">
        <v>108</v>
      </c>
    </row>
    <row r="50" spans="1:5" s="28" customFormat="1" x14ac:dyDescent="0.25">
      <c r="A50" s="8">
        <v>25</v>
      </c>
      <c r="B50" s="24" t="s">
        <v>71</v>
      </c>
      <c r="C50" s="6" t="s">
        <v>32</v>
      </c>
      <c r="D50" s="24" t="s">
        <v>71</v>
      </c>
      <c r="E50" s="7"/>
    </row>
    <row r="51" spans="1:5" s="28" customFormat="1" x14ac:dyDescent="0.25">
      <c r="A51" s="8">
        <v>26</v>
      </c>
      <c r="B51" s="24" t="s">
        <v>72</v>
      </c>
      <c r="C51" s="6" t="s">
        <v>37</v>
      </c>
      <c r="D51" s="24" t="s">
        <v>72</v>
      </c>
      <c r="E51" s="7"/>
    </row>
    <row r="52" spans="1:5" s="28" customFormat="1" ht="36" customHeight="1" x14ac:dyDescent="0.25">
      <c r="A52" s="12">
        <v>21</v>
      </c>
      <c r="B52" s="25" t="s">
        <v>65</v>
      </c>
      <c r="C52" s="26" t="s">
        <v>32</v>
      </c>
      <c r="D52" s="44" t="s">
        <v>105</v>
      </c>
      <c r="E52" s="44"/>
    </row>
    <row r="53" spans="1:5" s="28" customFormat="1" ht="24" x14ac:dyDescent="0.25">
      <c r="A53" s="8">
        <v>22</v>
      </c>
      <c r="B53" s="24" t="s">
        <v>67</v>
      </c>
      <c r="C53" s="6" t="s">
        <v>37</v>
      </c>
      <c r="D53" s="24" t="s">
        <v>67</v>
      </c>
      <c r="E53" s="2">
        <v>12667.27</v>
      </c>
    </row>
    <row r="54" spans="1:5" s="28" customFormat="1" ht="24" customHeight="1" x14ac:dyDescent="0.25">
      <c r="A54" s="12">
        <v>21</v>
      </c>
      <c r="B54" s="25" t="s">
        <v>65</v>
      </c>
      <c r="C54" s="26" t="s">
        <v>32</v>
      </c>
      <c r="D54" s="44" t="s">
        <v>112</v>
      </c>
      <c r="E54" s="44"/>
    </row>
    <row r="55" spans="1:5" s="28" customFormat="1" ht="24" x14ac:dyDescent="0.25">
      <c r="A55" s="8">
        <v>22</v>
      </c>
      <c r="B55" s="24" t="s">
        <v>67</v>
      </c>
      <c r="C55" s="6" t="s">
        <v>37</v>
      </c>
      <c r="D55" s="24" t="s">
        <v>67</v>
      </c>
      <c r="E55" s="2">
        <v>0</v>
      </c>
    </row>
    <row r="56" spans="1:5" s="28" customFormat="1" ht="24" customHeight="1" x14ac:dyDescent="0.25">
      <c r="A56" s="41" t="s">
        <v>68</v>
      </c>
      <c r="B56" s="41"/>
      <c r="C56" s="41"/>
      <c r="D56" s="41"/>
      <c r="E56" s="41"/>
    </row>
    <row r="57" spans="1:5" s="28" customFormat="1" ht="36" x14ac:dyDescent="0.25">
      <c r="A57" s="8">
        <v>23</v>
      </c>
      <c r="B57" s="24" t="s">
        <v>69</v>
      </c>
      <c r="C57" s="6" t="s">
        <v>32</v>
      </c>
      <c r="D57" s="43" t="s">
        <v>74</v>
      </c>
      <c r="E57" s="43"/>
    </row>
    <row r="58" spans="1:5" s="28" customFormat="1" ht="24" x14ac:dyDescent="0.25">
      <c r="A58" s="8">
        <v>24</v>
      </c>
      <c r="B58" s="24" t="s">
        <v>70</v>
      </c>
      <c r="C58" s="6" t="s">
        <v>32</v>
      </c>
      <c r="D58" s="24" t="s">
        <v>70</v>
      </c>
      <c r="E58" s="7" t="s">
        <v>108</v>
      </c>
    </row>
    <row r="59" spans="1:5" s="28" customFormat="1" x14ac:dyDescent="0.25">
      <c r="A59" s="8">
        <v>25</v>
      </c>
      <c r="B59" s="24" t="s">
        <v>71</v>
      </c>
      <c r="C59" s="6" t="s">
        <v>32</v>
      </c>
      <c r="D59" s="24" t="s">
        <v>71</v>
      </c>
      <c r="E59" s="7"/>
    </row>
    <row r="60" spans="1:5" s="28" customFormat="1" x14ac:dyDescent="0.25">
      <c r="A60" s="8">
        <v>26</v>
      </c>
      <c r="B60" s="24" t="s">
        <v>72</v>
      </c>
      <c r="C60" s="6" t="s">
        <v>37</v>
      </c>
      <c r="D60" s="24" t="s">
        <v>72</v>
      </c>
      <c r="E60" s="7"/>
    </row>
    <row r="61" spans="1:5" s="28" customFormat="1" ht="24" customHeight="1" x14ac:dyDescent="0.25">
      <c r="A61" s="41" t="s">
        <v>68</v>
      </c>
      <c r="B61" s="41"/>
      <c r="C61" s="41"/>
      <c r="D61" s="41"/>
      <c r="E61" s="41"/>
    </row>
    <row r="62" spans="1:5" s="28" customFormat="1" ht="36" x14ac:dyDescent="0.25">
      <c r="A62" s="8">
        <v>23</v>
      </c>
      <c r="B62" s="24" t="s">
        <v>69</v>
      </c>
      <c r="C62" s="6" t="s">
        <v>32</v>
      </c>
      <c r="D62" s="43" t="s">
        <v>105</v>
      </c>
      <c r="E62" s="43"/>
    </row>
    <row r="63" spans="1:5" s="28" customFormat="1" ht="24" x14ac:dyDescent="0.25">
      <c r="A63" s="8">
        <v>24</v>
      </c>
      <c r="B63" s="24" t="s">
        <v>70</v>
      </c>
      <c r="C63" s="6" t="s">
        <v>32</v>
      </c>
      <c r="D63" s="24" t="s">
        <v>70</v>
      </c>
      <c r="E63" s="7" t="s">
        <v>11</v>
      </c>
    </row>
    <row r="64" spans="1:5" s="28" customFormat="1" x14ac:dyDescent="0.25">
      <c r="A64" s="8">
        <v>25</v>
      </c>
      <c r="B64" s="24" t="s">
        <v>71</v>
      </c>
      <c r="C64" s="6" t="s">
        <v>32</v>
      </c>
      <c r="D64" s="24" t="s">
        <v>71</v>
      </c>
      <c r="E64" s="7"/>
    </row>
    <row r="65" spans="1:5" s="28" customFormat="1" x14ac:dyDescent="0.25">
      <c r="A65" s="8">
        <v>26</v>
      </c>
      <c r="B65" s="24" t="s">
        <v>72</v>
      </c>
      <c r="C65" s="6" t="s">
        <v>37</v>
      </c>
      <c r="D65" s="24" t="s">
        <v>72</v>
      </c>
      <c r="E65" s="7"/>
    </row>
    <row r="66" spans="1:5" s="28" customFormat="1" ht="37.5" customHeight="1" x14ac:dyDescent="0.25">
      <c r="A66" s="12">
        <v>21</v>
      </c>
      <c r="B66" s="25" t="s">
        <v>65</v>
      </c>
      <c r="C66" s="26" t="s">
        <v>32</v>
      </c>
      <c r="D66" s="44" t="s">
        <v>75</v>
      </c>
      <c r="E66" s="44"/>
    </row>
    <row r="67" spans="1:5" s="28" customFormat="1" ht="24" x14ac:dyDescent="0.25">
      <c r="A67" s="8">
        <v>22</v>
      </c>
      <c r="B67" s="24" t="s">
        <v>67</v>
      </c>
      <c r="C67" s="6" t="s">
        <v>37</v>
      </c>
      <c r="D67" s="24" t="s">
        <v>67</v>
      </c>
      <c r="E67" s="2">
        <v>4016.2</v>
      </c>
    </row>
    <row r="68" spans="1:5" s="28" customFormat="1" ht="24" customHeight="1" x14ac:dyDescent="0.25">
      <c r="A68" s="41" t="s">
        <v>68</v>
      </c>
      <c r="B68" s="41"/>
      <c r="C68" s="41"/>
      <c r="D68" s="41"/>
      <c r="E68" s="41"/>
    </row>
    <row r="69" spans="1:5" s="28" customFormat="1" ht="36" x14ac:dyDescent="0.25">
      <c r="A69" s="8">
        <v>23</v>
      </c>
      <c r="B69" s="24" t="s">
        <v>69</v>
      </c>
      <c r="C69" s="6" t="s">
        <v>32</v>
      </c>
      <c r="D69" s="43" t="s">
        <v>75</v>
      </c>
      <c r="E69" s="43"/>
    </row>
    <row r="70" spans="1:5" s="28" customFormat="1" ht="24" x14ac:dyDescent="0.25">
      <c r="A70" s="8">
        <v>24</v>
      </c>
      <c r="B70" s="24" t="s">
        <v>70</v>
      </c>
      <c r="C70" s="6" t="s">
        <v>32</v>
      </c>
      <c r="D70" s="24" t="s">
        <v>70</v>
      </c>
      <c r="E70" s="7" t="s">
        <v>109</v>
      </c>
    </row>
    <row r="71" spans="1:5" s="28" customFormat="1" x14ac:dyDescent="0.25">
      <c r="A71" s="8">
        <v>25</v>
      </c>
      <c r="B71" s="24" t="s">
        <v>71</v>
      </c>
      <c r="C71" s="6" t="s">
        <v>32</v>
      </c>
      <c r="D71" s="24" t="s">
        <v>71</v>
      </c>
      <c r="E71" s="7"/>
    </row>
    <row r="72" spans="1:5" s="28" customFormat="1" x14ac:dyDescent="0.25">
      <c r="A72" s="8">
        <v>26</v>
      </c>
      <c r="B72" s="24" t="s">
        <v>72</v>
      </c>
      <c r="C72" s="6" t="s">
        <v>37</v>
      </c>
      <c r="D72" s="24" t="s">
        <v>72</v>
      </c>
      <c r="E72" s="7"/>
    </row>
    <row r="73" spans="1:5" s="28" customFormat="1" x14ac:dyDescent="0.25">
      <c r="A73" s="12">
        <v>21</v>
      </c>
      <c r="B73" s="25" t="s">
        <v>65</v>
      </c>
      <c r="C73" s="26" t="s">
        <v>32</v>
      </c>
      <c r="D73" s="44" t="s">
        <v>106</v>
      </c>
      <c r="E73" s="44"/>
    </row>
    <row r="74" spans="1:5" s="28" customFormat="1" ht="24" x14ac:dyDescent="0.25">
      <c r="A74" s="8">
        <v>22</v>
      </c>
      <c r="B74" s="24" t="s">
        <v>67</v>
      </c>
      <c r="C74" s="6" t="s">
        <v>37</v>
      </c>
      <c r="D74" s="24" t="s">
        <v>67</v>
      </c>
      <c r="E74" s="2">
        <v>0</v>
      </c>
    </row>
    <row r="75" spans="1:5" s="28" customFormat="1" ht="24" customHeight="1" x14ac:dyDescent="0.25">
      <c r="A75" s="41" t="s">
        <v>68</v>
      </c>
      <c r="B75" s="41"/>
      <c r="C75" s="41"/>
      <c r="D75" s="41"/>
      <c r="E75" s="41"/>
    </row>
    <row r="76" spans="1:5" s="28" customFormat="1" ht="36" x14ac:dyDescent="0.25">
      <c r="A76" s="8">
        <v>23</v>
      </c>
      <c r="B76" s="24" t="s">
        <v>69</v>
      </c>
      <c r="C76" s="6" t="s">
        <v>32</v>
      </c>
      <c r="D76" s="43" t="s">
        <v>106</v>
      </c>
      <c r="E76" s="43"/>
    </row>
    <row r="77" spans="1:5" s="28" customFormat="1" ht="24" x14ac:dyDescent="0.25">
      <c r="A77" s="8">
        <v>24</v>
      </c>
      <c r="B77" s="24" t="s">
        <v>70</v>
      </c>
      <c r="C77" s="6" t="s">
        <v>32</v>
      </c>
      <c r="D77" s="24" t="s">
        <v>70</v>
      </c>
      <c r="E77" s="7" t="s">
        <v>11</v>
      </c>
    </row>
    <row r="78" spans="1:5" s="28" customFormat="1" x14ac:dyDescent="0.25">
      <c r="A78" s="8">
        <v>25</v>
      </c>
      <c r="B78" s="24" t="s">
        <v>71</v>
      </c>
      <c r="C78" s="6" t="s">
        <v>32</v>
      </c>
      <c r="D78" s="24" t="s">
        <v>71</v>
      </c>
      <c r="E78" s="7"/>
    </row>
    <row r="79" spans="1:5" s="28" customFormat="1" x14ac:dyDescent="0.25">
      <c r="A79" s="8">
        <v>26</v>
      </c>
      <c r="B79" s="24" t="s">
        <v>72</v>
      </c>
      <c r="C79" s="6" t="s">
        <v>37</v>
      </c>
      <c r="D79" s="24" t="s">
        <v>72</v>
      </c>
      <c r="E79" s="7"/>
    </row>
    <row r="80" spans="1:5" s="28" customFormat="1" ht="24" customHeight="1" x14ac:dyDescent="0.25">
      <c r="A80" s="12">
        <v>21</v>
      </c>
      <c r="B80" s="25" t="s">
        <v>65</v>
      </c>
      <c r="C80" s="26" t="s">
        <v>32</v>
      </c>
      <c r="D80" s="44" t="s">
        <v>115</v>
      </c>
      <c r="E80" s="44"/>
    </row>
    <row r="81" spans="1:5" s="28" customFormat="1" ht="24" x14ac:dyDescent="0.25">
      <c r="A81" s="8">
        <v>22</v>
      </c>
      <c r="B81" s="24" t="s">
        <v>67</v>
      </c>
      <c r="C81" s="6" t="s">
        <v>37</v>
      </c>
      <c r="D81" s="24" t="s">
        <v>67</v>
      </c>
      <c r="E81" s="2">
        <v>25732.38</v>
      </c>
    </row>
    <row r="82" spans="1:5" s="28" customFormat="1" ht="24" customHeight="1" x14ac:dyDescent="0.25">
      <c r="A82" s="41" t="s">
        <v>68</v>
      </c>
      <c r="B82" s="41"/>
      <c r="C82" s="41"/>
      <c r="D82" s="41"/>
      <c r="E82" s="41"/>
    </row>
    <row r="83" spans="1:5" s="28" customFormat="1" ht="36" x14ac:dyDescent="0.25">
      <c r="A83" s="8">
        <v>23</v>
      </c>
      <c r="B83" s="24" t="s">
        <v>69</v>
      </c>
      <c r="C83" s="6" t="s">
        <v>32</v>
      </c>
      <c r="D83" s="43" t="s">
        <v>74</v>
      </c>
      <c r="E83" s="43"/>
    </row>
    <row r="84" spans="1:5" s="28" customFormat="1" ht="24" x14ac:dyDescent="0.25">
      <c r="A84" s="8">
        <v>24</v>
      </c>
      <c r="B84" s="24" t="s">
        <v>70</v>
      </c>
      <c r="C84" s="6" t="s">
        <v>32</v>
      </c>
      <c r="D84" s="24" t="s">
        <v>70</v>
      </c>
      <c r="E84" s="7" t="s">
        <v>108</v>
      </c>
    </row>
    <row r="85" spans="1:5" s="28" customFormat="1" x14ac:dyDescent="0.25">
      <c r="A85" s="8">
        <v>25</v>
      </c>
      <c r="B85" s="24" t="s">
        <v>71</v>
      </c>
      <c r="C85" s="6" t="s">
        <v>32</v>
      </c>
      <c r="D85" s="24" t="s">
        <v>71</v>
      </c>
      <c r="E85" s="7"/>
    </row>
    <row r="86" spans="1:5" s="28" customFormat="1" x14ac:dyDescent="0.25">
      <c r="A86" s="8">
        <v>26</v>
      </c>
      <c r="B86" s="24" t="s">
        <v>72</v>
      </c>
      <c r="C86" s="6" t="s">
        <v>37</v>
      </c>
      <c r="D86" s="24" t="s">
        <v>72</v>
      </c>
      <c r="E86" s="7"/>
    </row>
    <row r="87" spans="1:5" s="28" customFormat="1" x14ac:dyDescent="0.25">
      <c r="A87" s="41" t="s">
        <v>76</v>
      </c>
      <c r="B87" s="41"/>
      <c r="C87" s="41"/>
      <c r="D87" s="41"/>
      <c r="E87" s="41"/>
    </row>
    <row r="88" spans="1:5" s="28" customFormat="1" x14ac:dyDescent="0.25">
      <c r="A88" s="8">
        <v>27</v>
      </c>
      <c r="B88" s="24" t="s">
        <v>77</v>
      </c>
      <c r="C88" s="6" t="s">
        <v>78</v>
      </c>
      <c r="D88" s="24" t="s">
        <v>77</v>
      </c>
      <c r="E88" s="15">
        <v>0</v>
      </c>
    </row>
    <row r="89" spans="1:5" s="28" customFormat="1" x14ac:dyDescent="0.25">
      <c r="A89" s="8">
        <v>28</v>
      </c>
      <c r="B89" s="24" t="s">
        <v>79</v>
      </c>
      <c r="C89" s="6" t="s">
        <v>78</v>
      </c>
      <c r="D89" s="24" t="s">
        <v>79</v>
      </c>
      <c r="E89" s="15">
        <v>0</v>
      </c>
    </row>
    <row r="90" spans="1:5" s="28" customFormat="1" ht="24" x14ac:dyDescent="0.25">
      <c r="A90" s="8">
        <v>29</v>
      </c>
      <c r="B90" s="24" t="s">
        <v>80</v>
      </c>
      <c r="C90" s="6" t="s">
        <v>78</v>
      </c>
      <c r="D90" s="24" t="s">
        <v>80</v>
      </c>
      <c r="E90" s="15">
        <v>0</v>
      </c>
    </row>
    <row r="91" spans="1:5" s="28" customFormat="1" x14ac:dyDescent="0.25">
      <c r="A91" s="8">
        <v>30</v>
      </c>
      <c r="B91" s="24" t="s">
        <v>81</v>
      </c>
      <c r="C91" s="6" t="s">
        <v>37</v>
      </c>
      <c r="D91" s="24" t="s">
        <v>81</v>
      </c>
      <c r="E91" s="16">
        <v>0</v>
      </c>
    </row>
    <row r="92" spans="1:5" s="28" customFormat="1" x14ac:dyDescent="0.25">
      <c r="A92" s="41" t="s">
        <v>82</v>
      </c>
      <c r="B92" s="41"/>
      <c r="C92" s="41"/>
      <c r="D92" s="41"/>
      <c r="E92" s="41"/>
    </row>
    <row r="93" spans="1:5" s="28" customFormat="1" ht="24" x14ac:dyDescent="0.25">
      <c r="A93" s="8">
        <v>31</v>
      </c>
      <c r="B93" s="24" t="s">
        <v>36</v>
      </c>
      <c r="C93" s="6" t="s">
        <v>37</v>
      </c>
      <c r="D93" s="24" t="s">
        <v>36</v>
      </c>
      <c r="E93" s="11">
        <v>0</v>
      </c>
    </row>
    <row r="94" spans="1:5" s="28" customFormat="1" ht="24" x14ac:dyDescent="0.25">
      <c r="A94" s="8">
        <v>32</v>
      </c>
      <c r="B94" s="24" t="s">
        <v>38</v>
      </c>
      <c r="C94" s="6" t="s">
        <v>37</v>
      </c>
      <c r="D94" s="24" t="s">
        <v>38</v>
      </c>
      <c r="E94" s="11">
        <v>0</v>
      </c>
    </row>
    <row r="95" spans="1:5" s="28" customFormat="1" ht="24" x14ac:dyDescent="0.25">
      <c r="A95" s="8">
        <v>33</v>
      </c>
      <c r="B95" s="20" t="s">
        <v>39</v>
      </c>
      <c r="C95" s="6" t="s">
        <v>37</v>
      </c>
      <c r="D95" s="20" t="s">
        <v>39</v>
      </c>
      <c r="E95" s="11">
        <v>54115</v>
      </c>
    </row>
    <row r="96" spans="1:5" s="28" customFormat="1" ht="24" x14ac:dyDescent="0.25">
      <c r="A96" s="8">
        <v>34</v>
      </c>
      <c r="B96" s="20" t="s">
        <v>83</v>
      </c>
      <c r="C96" s="6" t="s">
        <v>37</v>
      </c>
      <c r="D96" s="20" t="s">
        <v>61</v>
      </c>
      <c r="E96" s="11">
        <v>0</v>
      </c>
    </row>
    <row r="97" spans="1:5" s="28" customFormat="1" ht="24" x14ac:dyDescent="0.25">
      <c r="A97" s="8">
        <v>35</v>
      </c>
      <c r="B97" s="20" t="s">
        <v>62</v>
      </c>
      <c r="C97" s="6" t="s">
        <v>37</v>
      </c>
      <c r="D97" s="20" t="s">
        <v>62</v>
      </c>
      <c r="E97" s="11">
        <v>0</v>
      </c>
    </row>
    <row r="98" spans="1:5" s="28" customFormat="1" ht="24" x14ac:dyDescent="0.25">
      <c r="A98" s="8">
        <v>36</v>
      </c>
      <c r="B98" s="20" t="s">
        <v>63</v>
      </c>
      <c r="C98" s="6" t="s">
        <v>37</v>
      </c>
      <c r="D98" s="20" t="s">
        <v>63</v>
      </c>
      <c r="E98" s="11">
        <v>253344</v>
      </c>
    </row>
    <row r="99" spans="1:5" s="28" customFormat="1" x14ac:dyDescent="0.25">
      <c r="A99" s="41" t="s">
        <v>84</v>
      </c>
      <c r="B99" s="41"/>
      <c r="C99" s="41"/>
      <c r="D99" s="41"/>
      <c r="E99" s="41"/>
    </row>
    <row r="100" spans="1:5" s="28" customFormat="1" x14ac:dyDescent="0.25">
      <c r="A100" s="12">
        <v>37</v>
      </c>
      <c r="B100" s="21" t="s">
        <v>85</v>
      </c>
      <c r="C100" s="22" t="s">
        <v>32</v>
      </c>
      <c r="D100" s="42" t="s">
        <v>1</v>
      </c>
      <c r="E100" s="42"/>
    </row>
    <row r="101" spans="1:5" s="28" customFormat="1" x14ac:dyDescent="0.25">
      <c r="A101" s="8">
        <v>38</v>
      </c>
      <c r="B101" s="20" t="s">
        <v>71</v>
      </c>
      <c r="C101" s="6" t="s">
        <v>32</v>
      </c>
      <c r="D101" s="20" t="s">
        <v>71</v>
      </c>
      <c r="E101" s="17" t="s">
        <v>86</v>
      </c>
    </row>
    <row r="102" spans="1:5" s="28" customFormat="1" ht="24" x14ac:dyDescent="0.25">
      <c r="A102" s="8">
        <v>39</v>
      </c>
      <c r="B102" s="20" t="s">
        <v>87</v>
      </c>
      <c r="C102" s="6" t="s">
        <v>88</v>
      </c>
      <c r="D102" s="20" t="s">
        <v>87</v>
      </c>
      <c r="E102" s="15">
        <v>330</v>
      </c>
    </row>
    <row r="103" spans="1:5" s="28" customFormat="1" x14ac:dyDescent="0.25">
      <c r="A103" s="8">
        <v>40</v>
      </c>
      <c r="B103" s="20" t="s">
        <v>89</v>
      </c>
      <c r="C103" s="6" t="s">
        <v>37</v>
      </c>
      <c r="D103" s="20" t="s">
        <v>89</v>
      </c>
      <c r="E103" s="11">
        <v>1059391.6200000001</v>
      </c>
    </row>
    <row r="104" spans="1:5" s="28" customFormat="1" x14ac:dyDescent="0.25">
      <c r="A104" s="8">
        <v>41</v>
      </c>
      <c r="B104" s="20" t="s">
        <v>90</v>
      </c>
      <c r="C104" s="6" t="s">
        <v>37</v>
      </c>
      <c r="D104" s="20" t="s">
        <v>90</v>
      </c>
      <c r="E104" s="11">
        <v>1052294.42</v>
      </c>
    </row>
    <row r="105" spans="1:5" s="28" customFormat="1" x14ac:dyDescent="0.25">
      <c r="A105" s="8">
        <v>42</v>
      </c>
      <c r="B105" s="20" t="s">
        <v>91</v>
      </c>
      <c r="C105" s="6" t="s">
        <v>37</v>
      </c>
      <c r="D105" s="20" t="s">
        <v>91</v>
      </c>
      <c r="E105" s="11">
        <v>7097.2</v>
      </c>
    </row>
    <row r="106" spans="1:5" s="28" customFormat="1" ht="24" x14ac:dyDescent="0.25">
      <c r="A106" s="8">
        <v>43</v>
      </c>
      <c r="B106" s="20" t="s">
        <v>92</v>
      </c>
      <c r="C106" s="6" t="s">
        <v>37</v>
      </c>
      <c r="D106" s="20" t="s">
        <v>92</v>
      </c>
      <c r="E106" s="11">
        <v>0</v>
      </c>
    </row>
    <row r="107" spans="1:5" s="28" customFormat="1" ht="24" x14ac:dyDescent="0.25">
      <c r="A107" s="8">
        <v>44</v>
      </c>
      <c r="B107" s="20" t="s">
        <v>93</v>
      </c>
      <c r="C107" s="6" t="s">
        <v>37</v>
      </c>
      <c r="D107" s="20" t="s">
        <v>93</v>
      </c>
      <c r="E107" s="11">
        <v>0</v>
      </c>
    </row>
    <row r="108" spans="1:5" s="28" customFormat="1" ht="24" x14ac:dyDescent="0.25">
      <c r="A108" s="8">
        <v>45</v>
      </c>
      <c r="B108" s="20" t="s">
        <v>94</v>
      </c>
      <c r="C108" s="6" t="s">
        <v>37</v>
      </c>
      <c r="D108" s="20" t="s">
        <v>94</v>
      </c>
      <c r="E108" s="11">
        <v>0</v>
      </c>
    </row>
    <row r="109" spans="1:5" s="28" customFormat="1" ht="36" x14ac:dyDescent="0.25">
      <c r="A109" s="8">
        <v>46</v>
      </c>
      <c r="B109" s="20" t="s">
        <v>95</v>
      </c>
      <c r="C109" s="6" t="s">
        <v>37</v>
      </c>
      <c r="D109" s="20" t="s">
        <v>95</v>
      </c>
      <c r="E109" s="18">
        <v>0</v>
      </c>
    </row>
    <row r="110" spans="1:5" s="28" customFormat="1" x14ac:dyDescent="0.25">
      <c r="A110" s="12">
        <v>37</v>
      </c>
      <c r="B110" s="21" t="s">
        <v>85</v>
      </c>
      <c r="C110" s="22" t="s">
        <v>32</v>
      </c>
      <c r="D110" s="42" t="s">
        <v>97</v>
      </c>
      <c r="E110" s="42"/>
    </row>
    <row r="111" spans="1:5" s="28" customFormat="1" x14ac:dyDescent="0.25">
      <c r="A111" s="8">
        <v>38</v>
      </c>
      <c r="B111" s="20" t="s">
        <v>71</v>
      </c>
      <c r="C111" s="6" t="s">
        <v>32</v>
      </c>
      <c r="D111" s="20" t="s">
        <v>71</v>
      </c>
      <c r="E111" s="17" t="s">
        <v>96</v>
      </c>
    </row>
    <row r="112" spans="1:5" s="28" customFormat="1" ht="24" x14ac:dyDescent="0.25">
      <c r="A112" s="8">
        <v>39</v>
      </c>
      <c r="B112" s="20" t="s">
        <v>87</v>
      </c>
      <c r="C112" s="6" t="s">
        <v>88</v>
      </c>
      <c r="D112" s="20" t="s">
        <v>87</v>
      </c>
      <c r="E112" s="15">
        <v>2060</v>
      </c>
    </row>
    <row r="113" spans="1:5" s="28" customFormat="1" x14ac:dyDescent="0.25">
      <c r="A113" s="8">
        <v>40</v>
      </c>
      <c r="B113" s="20" t="s">
        <v>89</v>
      </c>
      <c r="C113" s="6" t="s">
        <v>37</v>
      </c>
      <c r="D113" s="20" t="s">
        <v>89</v>
      </c>
      <c r="E113" s="11">
        <v>78117.34</v>
      </c>
    </row>
    <row r="114" spans="1:5" s="28" customFormat="1" x14ac:dyDescent="0.25">
      <c r="A114" s="8">
        <v>41</v>
      </c>
      <c r="B114" s="20" t="s">
        <v>90</v>
      </c>
      <c r="C114" s="6" t="s">
        <v>37</v>
      </c>
      <c r="D114" s="20" t="s">
        <v>90</v>
      </c>
      <c r="E114" s="11">
        <v>78922.080000000002</v>
      </c>
    </row>
    <row r="115" spans="1:5" s="28" customFormat="1" x14ac:dyDescent="0.25">
      <c r="A115" s="8">
        <v>42</v>
      </c>
      <c r="B115" s="20" t="s">
        <v>91</v>
      </c>
      <c r="C115" s="6" t="s">
        <v>37</v>
      </c>
      <c r="D115" s="20" t="s">
        <v>91</v>
      </c>
      <c r="E115" s="11">
        <v>0</v>
      </c>
    </row>
    <row r="116" spans="1:5" s="28" customFormat="1" ht="24" x14ac:dyDescent="0.25">
      <c r="A116" s="8">
        <v>43</v>
      </c>
      <c r="B116" s="20" t="s">
        <v>92</v>
      </c>
      <c r="C116" s="6" t="s">
        <v>37</v>
      </c>
      <c r="D116" s="20" t="s">
        <v>92</v>
      </c>
      <c r="E116" s="11">
        <v>0</v>
      </c>
    </row>
    <row r="117" spans="1:5" s="28" customFormat="1" ht="24" x14ac:dyDescent="0.25">
      <c r="A117" s="8">
        <v>44</v>
      </c>
      <c r="B117" s="20" t="s">
        <v>93</v>
      </c>
      <c r="C117" s="6" t="s">
        <v>37</v>
      </c>
      <c r="D117" s="20" t="s">
        <v>93</v>
      </c>
      <c r="E117" s="11">
        <v>0</v>
      </c>
    </row>
    <row r="118" spans="1:5" s="28" customFormat="1" ht="24" x14ac:dyDescent="0.25">
      <c r="A118" s="8">
        <v>45</v>
      </c>
      <c r="B118" s="20" t="s">
        <v>94</v>
      </c>
      <c r="C118" s="6" t="s">
        <v>37</v>
      </c>
      <c r="D118" s="20" t="s">
        <v>94</v>
      </c>
      <c r="E118" s="11">
        <v>0</v>
      </c>
    </row>
    <row r="119" spans="1:5" s="28" customFormat="1" ht="36" x14ac:dyDescent="0.25">
      <c r="A119" s="8">
        <v>46</v>
      </c>
      <c r="B119" s="20" t="s">
        <v>95</v>
      </c>
      <c r="C119" s="6" t="s">
        <v>37</v>
      </c>
      <c r="D119" s="20" t="s">
        <v>95</v>
      </c>
      <c r="E119" s="18">
        <v>0</v>
      </c>
    </row>
    <row r="120" spans="1:5" s="28" customFormat="1" x14ac:dyDescent="0.25">
      <c r="A120" s="12">
        <v>37</v>
      </c>
      <c r="B120" s="21" t="s">
        <v>85</v>
      </c>
      <c r="C120" s="22" t="s">
        <v>32</v>
      </c>
      <c r="D120" s="42" t="s">
        <v>6</v>
      </c>
      <c r="E120" s="42"/>
    </row>
    <row r="121" spans="1:5" s="28" customFormat="1" x14ac:dyDescent="0.25">
      <c r="A121" s="8">
        <v>38</v>
      </c>
      <c r="B121" s="20" t="s">
        <v>71</v>
      </c>
      <c r="C121" s="6" t="s">
        <v>32</v>
      </c>
      <c r="D121" s="20" t="s">
        <v>71</v>
      </c>
      <c r="E121" s="17" t="s">
        <v>96</v>
      </c>
    </row>
    <row r="122" spans="1:5" s="28" customFormat="1" ht="24" x14ac:dyDescent="0.25">
      <c r="A122" s="8">
        <v>39</v>
      </c>
      <c r="B122" s="20" t="s">
        <v>87</v>
      </c>
      <c r="C122" s="6" t="s">
        <v>88</v>
      </c>
      <c r="D122" s="20" t="s">
        <v>87</v>
      </c>
      <c r="E122" s="15">
        <v>2059</v>
      </c>
    </row>
    <row r="123" spans="1:5" s="28" customFormat="1" x14ac:dyDescent="0.25">
      <c r="A123" s="8">
        <v>40</v>
      </c>
      <c r="B123" s="20" t="s">
        <v>89</v>
      </c>
      <c r="C123" s="6" t="s">
        <v>37</v>
      </c>
      <c r="D123" s="20" t="s">
        <v>89</v>
      </c>
      <c r="E123" s="11">
        <v>87028.32</v>
      </c>
    </row>
    <row r="124" spans="1:5" s="28" customFormat="1" x14ac:dyDescent="0.25">
      <c r="A124" s="8">
        <v>41</v>
      </c>
      <c r="B124" s="20" t="s">
        <v>90</v>
      </c>
      <c r="C124" s="6" t="s">
        <v>37</v>
      </c>
      <c r="D124" s="20" t="s">
        <v>90</v>
      </c>
      <c r="E124" s="11">
        <v>92075.76</v>
      </c>
    </row>
    <row r="125" spans="1:5" s="28" customFormat="1" x14ac:dyDescent="0.25">
      <c r="A125" s="8">
        <v>42</v>
      </c>
      <c r="B125" s="20" t="s">
        <v>91</v>
      </c>
      <c r="C125" s="6" t="s">
        <v>37</v>
      </c>
      <c r="D125" s="20" t="s">
        <v>91</v>
      </c>
      <c r="E125" s="11">
        <v>0</v>
      </c>
    </row>
    <row r="126" spans="1:5" s="28" customFormat="1" ht="24" x14ac:dyDescent="0.25">
      <c r="A126" s="8">
        <v>43</v>
      </c>
      <c r="B126" s="20" t="s">
        <v>92</v>
      </c>
      <c r="C126" s="6" t="s">
        <v>37</v>
      </c>
      <c r="D126" s="20" t="s">
        <v>92</v>
      </c>
      <c r="E126" s="11">
        <v>0</v>
      </c>
    </row>
    <row r="127" spans="1:5" s="28" customFormat="1" ht="24" x14ac:dyDescent="0.25">
      <c r="A127" s="8">
        <v>44</v>
      </c>
      <c r="B127" s="20" t="s">
        <v>93</v>
      </c>
      <c r="C127" s="6" t="s">
        <v>37</v>
      </c>
      <c r="D127" s="20" t="s">
        <v>93</v>
      </c>
      <c r="E127" s="11">
        <v>0</v>
      </c>
    </row>
    <row r="128" spans="1:5" s="28" customFormat="1" ht="24" x14ac:dyDescent="0.25">
      <c r="A128" s="8">
        <v>45</v>
      </c>
      <c r="B128" s="20" t="s">
        <v>94</v>
      </c>
      <c r="C128" s="6" t="s">
        <v>37</v>
      </c>
      <c r="D128" s="20" t="s">
        <v>94</v>
      </c>
      <c r="E128" s="11">
        <v>0</v>
      </c>
    </row>
    <row r="129" spans="1:5" s="28" customFormat="1" ht="36" x14ac:dyDescent="0.25">
      <c r="A129" s="8">
        <v>46</v>
      </c>
      <c r="B129" s="20" t="s">
        <v>95</v>
      </c>
      <c r="C129" s="6" t="s">
        <v>37</v>
      </c>
      <c r="D129" s="20" t="s">
        <v>95</v>
      </c>
      <c r="E129" s="11">
        <v>0</v>
      </c>
    </row>
    <row r="130" spans="1:5" s="28" customFormat="1" x14ac:dyDescent="0.25">
      <c r="A130" s="41" t="s">
        <v>98</v>
      </c>
      <c r="B130" s="41"/>
      <c r="C130" s="41"/>
      <c r="D130" s="41"/>
      <c r="E130" s="41"/>
    </row>
    <row r="131" spans="1:5" s="28" customFormat="1" x14ac:dyDescent="0.25">
      <c r="A131" s="8">
        <v>47</v>
      </c>
      <c r="B131" s="20" t="s">
        <v>77</v>
      </c>
      <c r="C131" s="6" t="s">
        <v>78</v>
      </c>
      <c r="D131" s="20" t="s">
        <v>77</v>
      </c>
      <c r="E131" s="15">
        <v>0</v>
      </c>
    </row>
    <row r="132" spans="1:5" s="28" customFormat="1" x14ac:dyDescent="0.25">
      <c r="A132" s="8">
        <v>48</v>
      </c>
      <c r="B132" s="20" t="s">
        <v>79</v>
      </c>
      <c r="C132" s="6" t="s">
        <v>78</v>
      </c>
      <c r="D132" s="20" t="s">
        <v>79</v>
      </c>
      <c r="E132" s="15">
        <v>0</v>
      </c>
    </row>
    <row r="133" spans="1:5" s="28" customFormat="1" ht="24" x14ac:dyDescent="0.25">
      <c r="A133" s="8">
        <v>49</v>
      </c>
      <c r="B133" s="20" t="s">
        <v>80</v>
      </c>
      <c r="C133" s="6" t="s">
        <v>78</v>
      </c>
      <c r="D133" s="20" t="s">
        <v>80</v>
      </c>
      <c r="E133" s="15">
        <v>0</v>
      </c>
    </row>
    <row r="134" spans="1:5" s="28" customFormat="1" x14ac:dyDescent="0.25">
      <c r="A134" s="8">
        <v>50</v>
      </c>
      <c r="B134" s="20" t="s">
        <v>81</v>
      </c>
      <c r="C134" s="6" t="s">
        <v>37</v>
      </c>
      <c r="D134" s="20" t="s">
        <v>81</v>
      </c>
      <c r="E134" s="11">
        <v>0</v>
      </c>
    </row>
    <row r="135" spans="1:5" s="28" customFormat="1" x14ac:dyDescent="0.25">
      <c r="A135" s="41" t="s">
        <v>99</v>
      </c>
      <c r="B135" s="41"/>
      <c r="C135" s="41"/>
      <c r="D135" s="41"/>
      <c r="E135" s="41"/>
    </row>
    <row r="136" spans="1:5" s="28" customFormat="1" ht="24" x14ac:dyDescent="0.25">
      <c r="A136" s="8">
        <v>51</v>
      </c>
      <c r="B136" s="20" t="s">
        <v>100</v>
      </c>
      <c r="C136" s="6" t="s">
        <v>78</v>
      </c>
      <c r="D136" s="20" t="s">
        <v>100</v>
      </c>
      <c r="E136" s="15">
        <v>4</v>
      </c>
    </row>
    <row r="137" spans="1:5" s="28" customFormat="1" x14ac:dyDescent="0.25">
      <c r="A137" s="8">
        <v>52</v>
      </c>
      <c r="B137" s="20" t="s">
        <v>101</v>
      </c>
      <c r="C137" s="6" t="s">
        <v>78</v>
      </c>
      <c r="D137" s="20" t="s">
        <v>101</v>
      </c>
      <c r="E137" s="15">
        <v>0</v>
      </c>
    </row>
    <row r="138" spans="1:5" s="28" customFormat="1" ht="24" x14ac:dyDescent="0.25">
      <c r="A138" s="8">
        <v>53</v>
      </c>
      <c r="B138" s="20" t="s">
        <v>102</v>
      </c>
      <c r="C138" s="6" t="s">
        <v>37</v>
      </c>
      <c r="D138" s="20" t="s">
        <v>102</v>
      </c>
      <c r="E138" s="11">
        <v>0</v>
      </c>
    </row>
  </sheetData>
  <mergeCells count="40">
    <mergeCell ref="D34:E34"/>
    <mergeCell ref="A68:E68"/>
    <mergeCell ref="D69:E69"/>
    <mergeCell ref="D73:E73"/>
    <mergeCell ref="A75:E75"/>
    <mergeCell ref="D38:E38"/>
    <mergeCell ref="D66:E66"/>
    <mergeCell ref="A40:E40"/>
    <mergeCell ref="D41:E41"/>
    <mergeCell ref="D45:E45"/>
    <mergeCell ref="A47:E47"/>
    <mergeCell ref="D48:E48"/>
    <mergeCell ref="D52:E52"/>
    <mergeCell ref="A61:E61"/>
    <mergeCell ref="D62:E62"/>
    <mergeCell ref="D54:E54"/>
    <mergeCell ref="A7:E7"/>
    <mergeCell ref="A12:E12"/>
    <mergeCell ref="A30:E30"/>
    <mergeCell ref="D31:E31"/>
    <mergeCell ref="A33:E33"/>
    <mergeCell ref="A1:C3"/>
    <mergeCell ref="D1:E1"/>
    <mergeCell ref="D2:E2"/>
    <mergeCell ref="A4:E4"/>
    <mergeCell ref="A5:E5"/>
    <mergeCell ref="A56:E56"/>
    <mergeCell ref="D57:E57"/>
    <mergeCell ref="D76:E76"/>
    <mergeCell ref="D110:E110"/>
    <mergeCell ref="D120:E120"/>
    <mergeCell ref="D80:E80"/>
    <mergeCell ref="A82:E82"/>
    <mergeCell ref="D83:E83"/>
    <mergeCell ref="A130:E130"/>
    <mergeCell ref="A135:E135"/>
    <mergeCell ref="D100:E100"/>
    <mergeCell ref="A87:E87"/>
    <mergeCell ref="A92:E92"/>
    <mergeCell ref="A99:E99"/>
  </mergeCells>
  <pageMargins left="0.19685039370078741" right="0.19685039370078741" top="0.19685039370078741" bottom="0.19685039370078741" header="0.51181102362204722" footer="0.31496062992125984"/>
  <pageSetup paperSize="9" scale="8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H131"/>
  <sheetViews>
    <sheetView zoomScaleNormal="100" workbookViewId="0">
      <selection activeCell="L21" sqref="L21"/>
    </sheetView>
  </sheetViews>
  <sheetFormatPr defaultRowHeight="15" x14ac:dyDescent="0.25"/>
  <cols>
    <col min="1" max="1" width="4.85546875" style="19" customWidth="1"/>
    <col min="2" max="2" width="37.7109375" style="4" customWidth="1"/>
    <col min="3" max="3" width="5.85546875" style="19" customWidth="1"/>
    <col min="4" max="4" width="38.140625" style="4" customWidth="1"/>
    <col min="5" max="5" width="13.7109375" style="5" customWidth="1"/>
    <col min="6" max="7" width="9.140625" style="3"/>
    <col min="8" max="8" width="10" style="3" bestFit="1" customWidth="1"/>
    <col min="9" max="16384" width="9.140625" style="3"/>
  </cols>
  <sheetData>
    <row r="1" spans="1:5" x14ac:dyDescent="0.25">
      <c r="A1" s="45" t="s">
        <v>110</v>
      </c>
      <c r="B1" s="45"/>
      <c r="C1" s="45"/>
      <c r="D1" s="46" t="s">
        <v>23</v>
      </c>
      <c r="E1" s="46"/>
    </row>
    <row r="2" spans="1:5" x14ac:dyDescent="0.25">
      <c r="A2" s="45"/>
      <c r="B2" s="45"/>
      <c r="C2" s="45"/>
      <c r="D2" s="46" t="s">
        <v>24</v>
      </c>
      <c r="E2" s="46"/>
    </row>
    <row r="3" spans="1:5" x14ac:dyDescent="0.25">
      <c r="A3" s="45"/>
      <c r="B3" s="45"/>
      <c r="C3" s="45"/>
    </row>
    <row r="4" spans="1:5" ht="35.25" customHeight="1" x14ac:dyDescent="0.25">
      <c r="A4" s="47" t="s">
        <v>103</v>
      </c>
      <c r="B4" s="47"/>
      <c r="C4" s="47"/>
      <c r="D4" s="47"/>
      <c r="E4" s="47"/>
    </row>
    <row r="5" spans="1:5" ht="18" x14ac:dyDescent="0.25">
      <c r="A5" s="48" t="s">
        <v>121</v>
      </c>
      <c r="B5" s="48"/>
      <c r="C5" s="48"/>
      <c r="D5" s="48"/>
      <c r="E5" s="48"/>
    </row>
    <row r="7" spans="1:5" x14ac:dyDescent="0.25">
      <c r="A7" s="49" t="s">
        <v>25</v>
      </c>
      <c r="B7" s="49"/>
      <c r="C7" s="49"/>
      <c r="D7" s="49"/>
      <c r="E7" s="49"/>
    </row>
    <row r="8" spans="1:5" ht="24" x14ac:dyDescent="0.25">
      <c r="A8" s="6" t="s">
        <v>26</v>
      </c>
      <c r="B8" s="6" t="s">
        <v>27</v>
      </c>
      <c r="C8" s="6" t="s">
        <v>28</v>
      </c>
      <c r="D8" s="6" t="s">
        <v>29</v>
      </c>
      <c r="E8" s="7" t="s">
        <v>30</v>
      </c>
    </row>
    <row r="9" spans="1:5" x14ac:dyDescent="0.25">
      <c r="A9" s="8">
        <v>1</v>
      </c>
      <c r="B9" s="9" t="s">
        <v>31</v>
      </c>
      <c r="C9" s="6" t="s">
        <v>32</v>
      </c>
      <c r="D9" s="9" t="s">
        <v>31</v>
      </c>
      <c r="E9" s="10">
        <v>43909</v>
      </c>
    </row>
    <row r="10" spans="1:5" x14ac:dyDescent="0.25">
      <c r="A10" s="8">
        <v>2</v>
      </c>
      <c r="B10" s="9" t="s">
        <v>33</v>
      </c>
      <c r="C10" s="6" t="s">
        <v>32</v>
      </c>
      <c r="D10" s="9" t="s">
        <v>33</v>
      </c>
      <c r="E10" s="10">
        <v>43466</v>
      </c>
    </row>
    <row r="11" spans="1:5" x14ac:dyDescent="0.25">
      <c r="A11" s="8">
        <v>3</v>
      </c>
      <c r="B11" s="9" t="s">
        <v>34</v>
      </c>
      <c r="C11" s="6" t="s">
        <v>32</v>
      </c>
      <c r="D11" s="9" t="s">
        <v>34</v>
      </c>
      <c r="E11" s="10">
        <v>43830</v>
      </c>
    </row>
    <row r="12" spans="1:5" x14ac:dyDescent="0.25">
      <c r="A12" s="41" t="s">
        <v>35</v>
      </c>
      <c r="B12" s="41"/>
      <c r="C12" s="41"/>
      <c r="D12" s="41"/>
      <c r="E12" s="41"/>
    </row>
    <row r="13" spans="1:5" ht="24" x14ac:dyDescent="0.25">
      <c r="A13" s="8">
        <v>4</v>
      </c>
      <c r="B13" s="20" t="s">
        <v>36</v>
      </c>
      <c r="C13" s="6" t="s">
        <v>37</v>
      </c>
      <c r="D13" s="20" t="s">
        <v>36</v>
      </c>
      <c r="E13" s="11">
        <v>0</v>
      </c>
    </row>
    <row r="14" spans="1:5" ht="24" x14ac:dyDescent="0.25">
      <c r="A14" s="8">
        <v>5</v>
      </c>
      <c r="B14" s="20" t="s">
        <v>38</v>
      </c>
      <c r="C14" s="6" t="s">
        <v>37</v>
      </c>
      <c r="D14" s="20" t="s">
        <v>38</v>
      </c>
      <c r="E14" s="11">
        <v>0</v>
      </c>
    </row>
    <row r="15" spans="1:5" ht="24" x14ac:dyDescent="0.25">
      <c r="A15" s="8">
        <v>6</v>
      </c>
      <c r="B15" s="20" t="s">
        <v>39</v>
      </c>
      <c r="C15" s="6" t="s">
        <v>37</v>
      </c>
      <c r="D15" s="20" t="s">
        <v>39</v>
      </c>
      <c r="E15" s="11">
        <v>18151</v>
      </c>
    </row>
    <row r="16" spans="1:5" ht="36" x14ac:dyDescent="0.25">
      <c r="A16" s="8">
        <v>7</v>
      </c>
      <c r="B16" s="20" t="s">
        <v>40</v>
      </c>
      <c r="C16" s="6" t="s">
        <v>37</v>
      </c>
      <c r="D16" s="20" t="s">
        <v>41</v>
      </c>
      <c r="E16" s="11">
        <v>98531</v>
      </c>
    </row>
    <row r="17" spans="1:5" x14ac:dyDescent="0.25">
      <c r="A17" s="8">
        <v>8</v>
      </c>
      <c r="B17" s="20" t="s">
        <v>42</v>
      </c>
      <c r="C17" s="6" t="s">
        <v>37</v>
      </c>
      <c r="D17" s="20" t="s">
        <v>43</v>
      </c>
      <c r="E17" s="11">
        <v>59906</v>
      </c>
    </row>
    <row r="18" spans="1:5" x14ac:dyDescent="0.25">
      <c r="A18" s="8">
        <v>9</v>
      </c>
      <c r="B18" s="20" t="s">
        <v>44</v>
      </c>
      <c r="C18" s="6" t="s">
        <v>37</v>
      </c>
      <c r="D18" s="20" t="s">
        <v>45</v>
      </c>
      <c r="E18" s="11">
        <v>8080</v>
      </c>
    </row>
    <row r="19" spans="1:5" x14ac:dyDescent="0.25">
      <c r="A19" s="8">
        <v>10</v>
      </c>
      <c r="B19" s="20" t="s">
        <v>46</v>
      </c>
      <c r="C19" s="6" t="s">
        <v>37</v>
      </c>
      <c r="D19" s="20" t="s">
        <v>47</v>
      </c>
      <c r="E19" s="11">
        <v>30545</v>
      </c>
    </row>
    <row r="20" spans="1:5" x14ac:dyDescent="0.25">
      <c r="A20" s="8">
        <v>11</v>
      </c>
      <c r="B20" s="20" t="s">
        <v>48</v>
      </c>
      <c r="C20" s="6" t="s">
        <v>37</v>
      </c>
      <c r="D20" s="20" t="s">
        <v>49</v>
      </c>
      <c r="E20" s="11">
        <v>125420</v>
      </c>
    </row>
    <row r="21" spans="1:5" ht="24" x14ac:dyDescent="0.25">
      <c r="A21" s="8">
        <v>12</v>
      </c>
      <c r="B21" s="20" t="s">
        <v>50</v>
      </c>
      <c r="C21" s="6" t="s">
        <v>37</v>
      </c>
      <c r="D21" s="20" t="s">
        <v>51</v>
      </c>
      <c r="E21" s="11">
        <v>125420</v>
      </c>
    </row>
    <row r="22" spans="1:5" ht="24" x14ac:dyDescent="0.25">
      <c r="A22" s="8">
        <v>13</v>
      </c>
      <c r="B22" s="20" t="s">
        <v>52</v>
      </c>
      <c r="C22" s="6" t="s">
        <v>37</v>
      </c>
      <c r="D22" s="20" t="s">
        <v>53</v>
      </c>
      <c r="E22" s="11">
        <v>0</v>
      </c>
    </row>
    <row r="23" spans="1:5" x14ac:dyDescent="0.25">
      <c r="A23" s="8">
        <v>14</v>
      </c>
      <c r="B23" s="20" t="s">
        <v>54</v>
      </c>
      <c r="C23" s="6" t="s">
        <v>37</v>
      </c>
      <c r="D23" s="20" t="s">
        <v>55</v>
      </c>
      <c r="E23" s="11">
        <v>0</v>
      </c>
    </row>
    <row r="24" spans="1:5" ht="24" x14ac:dyDescent="0.25">
      <c r="A24" s="8">
        <v>15</v>
      </c>
      <c r="B24" s="20" t="s">
        <v>56</v>
      </c>
      <c r="C24" s="6" t="s">
        <v>37</v>
      </c>
      <c r="D24" s="20" t="s">
        <v>57</v>
      </c>
      <c r="E24" s="11">
        <v>0</v>
      </c>
    </row>
    <row r="25" spans="1:5" x14ac:dyDescent="0.25">
      <c r="A25" s="8">
        <v>16</v>
      </c>
      <c r="B25" s="20" t="s">
        <v>58</v>
      </c>
      <c r="C25" s="6" t="s">
        <v>37</v>
      </c>
      <c r="D25" s="20" t="s">
        <v>59</v>
      </c>
      <c r="E25" s="11">
        <v>0</v>
      </c>
    </row>
    <row r="26" spans="1:5" x14ac:dyDescent="0.25">
      <c r="A26" s="8">
        <v>17</v>
      </c>
      <c r="B26" s="20" t="s">
        <v>60</v>
      </c>
      <c r="C26" s="6" t="s">
        <v>37</v>
      </c>
      <c r="D26" s="20" t="s">
        <v>60</v>
      </c>
      <c r="E26" s="11">
        <v>125420</v>
      </c>
    </row>
    <row r="27" spans="1:5" ht="24" x14ac:dyDescent="0.25">
      <c r="A27" s="8">
        <v>18</v>
      </c>
      <c r="B27" s="20" t="s">
        <v>61</v>
      </c>
      <c r="C27" s="6" t="s">
        <v>37</v>
      </c>
      <c r="D27" s="20" t="s">
        <v>61</v>
      </c>
      <c r="E27" s="11">
        <v>0</v>
      </c>
    </row>
    <row r="28" spans="1:5" ht="24" x14ac:dyDescent="0.25">
      <c r="A28" s="8">
        <v>19</v>
      </c>
      <c r="B28" s="20" t="s">
        <v>62</v>
      </c>
      <c r="C28" s="6" t="s">
        <v>37</v>
      </c>
      <c r="D28" s="20" t="s">
        <v>62</v>
      </c>
      <c r="E28" s="11">
        <v>0</v>
      </c>
    </row>
    <row r="29" spans="1:5" ht="24" x14ac:dyDescent="0.25">
      <c r="A29" s="8">
        <v>20</v>
      </c>
      <c r="B29" s="20" t="s">
        <v>63</v>
      </c>
      <c r="C29" s="6" t="s">
        <v>37</v>
      </c>
      <c r="D29" s="20" t="s">
        <v>63</v>
      </c>
      <c r="E29" s="11">
        <v>0</v>
      </c>
    </row>
    <row r="30" spans="1:5" ht="24" customHeight="1" x14ac:dyDescent="0.25">
      <c r="A30" s="41" t="s">
        <v>64</v>
      </c>
      <c r="B30" s="41"/>
      <c r="C30" s="41"/>
      <c r="D30" s="41"/>
      <c r="E30" s="41"/>
    </row>
    <row r="31" spans="1:5" x14ac:dyDescent="0.25">
      <c r="A31" s="12">
        <v>21</v>
      </c>
      <c r="B31" s="21" t="s">
        <v>65</v>
      </c>
      <c r="C31" s="22" t="s">
        <v>32</v>
      </c>
      <c r="D31" s="44" t="s">
        <v>66</v>
      </c>
      <c r="E31" s="44"/>
    </row>
    <row r="32" spans="1:5" ht="24" x14ac:dyDescent="0.25">
      <c r="A32" s="8">
        <v>22</v>
      </c>
      <c r="B32" s="20" t="s">
        <v>67</v>
      </c>
      <c r="C32" s="6" t="s">
        <v>37</v>
      </c>
      <c r="D32" s="20" t="s">
        <v>67</v>
      </c>
      <c r="E32" s="2">
        <v>21999</v>
      </c>
    </row>
    <row r="33" spans="1:8" ht="24" customHeight="1" x14ac:dyDescent="0.25">
      <c r="A33" s="41" t="s">
        <v>68</v>
      </c>
      <c r="B33" s="41"/>
      <c r="C33" s="41"/>
      <c r="D33" s="41"/>
      <c r="E33" s="41"/>
    </row>
    <row r="34" spans="1:8" ht="36" x14ac:dyDescent="0.25">
      <c r="A34" s="8">
        <v>23</v>
      </c>
      <c r="B34" s="20" t="s">
        <v>69</v>
      </c>
      <c r="C34" s="6" t="s">
        <v>32</v>
      </c>
      <c r="D34" s="43" t="s">
        <v>66</v>
      </c>
      <c r="E34" s="43"/>
    </row>
    <row r="35" spans="1:8" ht="24" x14ac:dyDescent="0.25">
      <c r="A35" s="8">
        <v>24</v>
      </c>
      <c r="B35" s="20" t="s">
        <v>70</v>
      </c>
      <c r="C35" s="6" t="s">
        <v>32</v>
      </c>
      <c r="D35" s="20" t="s">
        <v>70</v>
      </c>
      <c r="E35" s="7" t="s">
        <v>11</v>
      </c>
    </row>
    <row r="36" spans="1:8" x14ac:dyDescent="0.25">
      <c r="A36" s="8">
        <v>25</v>
      </c>
      <c r="B36" s="20" t="s">
        <v>71</v>
      </c>
      <c r="C36" s="6" t="s">
        <v>32</v>
      </c>
      <c r="D36" s="20" t="s">
        <v>71</v>
      </c>
      <c r="E36" s="7"/>
    </row>
    <row r="37" spans="1:8" x14ac:dyDescent="0.25">
      <c r="A37" s="8">
        <v>26</v>
      </c>
      <c r="B37" s="20" t="s">
        <v>72</v>
      </c>
      <c r="C37" s="6" t="s">
        <v>37</v>
      </c>
      <c r="D37" s="20" t="s">
        <v>72</v>
      </c>
      <c r="E37" s="7"/>
    </row>
    <row r="38" spans="1:8" ht="24" customHeight="1" x14ac:dyDescent="0.25">
      <c r="A38" s="12">
        <v>21</v>
      </c>
      <c r="B38" s="21" t="s">
        <v>65</v>
      </c>
      <c r="C38" s="22" t="s">
        <v>32</v>
      </c>
      <c r="D38" s="44" t="s">
        <v>73</v>
      </c>
      <c r="E38" s="44"/>
    </row>
    <row r="39" spans="1:8" ht="24" x14ac:dyDescent="0.25">
      <c r="A39" s="8">
        <v>22</v>
      </c>
      <c r="B39" s="20" t="s">
        <v>67</v>
      </c>
      <c r="C39" s="6" t="s">
        <v>37</v>
      </c>
      <c r="D39" s="20" t="s">
        <v>67</v>
      </c>
      <c r="E39" s="2">
        <v>18331</v>
      </c>
      <c r="H39" s="23"/>
    </row>
    <row r="40" spans="1:8" ht="24" customHeight="1" x14ac:dyDescent="0.25">
      <c r="A40" s="41" t="s">
        <v>68</v>
      </c>
      <c r="B40" s="41"/>
      <c r="C40" s="41"/>
      <c r="D40" s="41"/>
      <c r="E40" s="41"/>
    </row>
    <row r="41" spans="1:8" ht="36" x14ac:dyDescent="0.25">
      <c r="A41" s="8">
        <v>23</v>
      </c>
      <c r="B41" s="20" t="s">
        <v>69</v>
      </c>
      <c r="C41" s="6" t="s">
        <v>32</v>
      </c>
      <c r="D41" s="43" t="s">
        <v>73</v>
      </c>
      <c r="E41" s="43"/>
    </row>
    <row r="42" spans="1:8" ht="24" x14ac:dyDescent="0.25">
      <c r="A42" s="8">
        <v>24</v>
      </c>
      <c r="B42" s="20" t="s">
        <v>70</v>
      </c>
      <c r="C42" s="6" t="s">
        <v>32</v>
      </c>
      <c r="D42" s="20" t="s">
        <v>70</v>
      </c>
      <c r="E42" s="7" t="s">
        <v>11</v>
      </c>
    </row>
    <row r="43" spans="1:8" x14ac:dyDescent="0.25">
      <c r="A43" s="8">
        <v>25</v>
      </c>
      <c r="B43" s="20" t="s">
        <v>71</v>
      </c>
      <c r="C43" s="6" t="s">
        <v>32</v>
      </c>
      <c r="D43" s="20" t="s">
        <v>71</v>
      </c>
      <c r="E43" s="7"/>
    </row>
    <row r="44" spans="1:8" x14ac:dyDescent="0.25">
      <c r="A44" s="8">
        <v>26</v>
      </c>
      <c r="B44" s="20" t="s">
        <v>72</v>
      </c>
      <c r="C44" s="6" t="s">
        <v>37</v>
      </c>
      <c r="D44" s="20" t="s">
        <v>72</v>
      </c>
      <c r="E44" s="7"/>
    </row>
    <row r="45" spans="1:8" ht="24" customHeight="1" x14ac:dyDescent="0.25">
      <c r="A45" s="12">
        <v>21</v>
      </c>
      <c r="B45" s="21" t="s">
        <v>65</v>
      </c>
      <c r="C45" s="22" t="s">
        <v>32</v>
      </c>
      <c r="D45" s="44" t="s">
        <v>74</v>
      </c>
      <c r="E45" s="44"/>
    </row>
    <row r="46" spans="1:8" ht="24" x14ac:dyDescent="0.25">
      <c r="A46" s="8">
        <v>22</v>
      </c>
      <c r="B46" s="20" t="s">
        <v>67</v>
      </c>
      <c r="C46" s="6" t="s">
        <v>37</v>
      </c>
      <c r="D46" s="20" t="s">
        <v>67</v>
      </c>
      <c r="E46" s="2">
        <v>24967</v>
      </c>
    </row>
    <row r="47" spans="1:8" ht="24" customHeight="1" x14ac:dyDescent="0.25">
      <c r="A47" s="41" t="s">
        <v>68</v>
      </c>
      <c r="B47" s="41"/>
      <c r="C47" s="41"/>
      <c r="D47" s="41"/>
      <c r="E47" s="41"/>
    </row>
    <row r="48" spans="1:8" ht="36" x14ac:dyDescent="0.25">
      <c r="A48" s="8">
        <v>23</v>
      </c>
      <c r="B48" s="20" t="s">
        <v>69</v>
      </c>
      <c r="C48" s="6" t="s">
        <v>32</v>
      </c>
      <c r="D48" s="43" t="s">
        <v>74</v>
      </c>
      <c r="E48" s="43"/>
    </row>
    <row r="49" spans="1:5" ht="24" x14ac:dyDescent="0.25">
      <c r="A49" s="8">
        <v>24</v>
      </c>
      <c r="B49" s="20" t="s">
        <v>70</v>
      </c>
      <c r="C49" s="6" t="s">
        <v>32</v>
      </c>
      <c r="D49" s="20" t="s">
        <v>70</v>
      </c>
      <c r="E49" s="7" t="s">
        <v>108</v>
      </c>
    </row>
    <row r="50" spans="1:5" x14ac:dyDescent="0.25">
      <c r="A50" s="8">
        <v>25</v>
      </c>
      <c r="B50" s="20" t="s">
        <v>71</v>
      </c>
      <c r="C50" s="6" t="s">
        <v>32</v>
      </c>
      <c r="D50" s="20" t="s">
        <v>71</v>
      </c>
      <c r="E50" s="7"/>
    </row>
    <row r="51" spans="1:5" x14ac:dyDescent="0.25">
      <c r="A51" s="8">
        <v>26</v>
      </c>
      <c r="B51" s="20" t="s">
        <v>72</v>
      </c>
      <c r="C51" s="6" t="s">
        <v>37</v>
      </c>
      <c r="D51" s="20" t="s">
        <v>72</v>
      </c>
      <c r="E51" s="7"/>
    </row>
    <row r="52" spans="1:5" ht="24" customHeight="1" x14ac:dyDescent="0.25">
      <c r="A52" s="12">
        <v>21</v>
      </c>
      <c r="B52" s="21" t="s">
        <v>65</v>
      </c>
      <c r="C52" s="22" t="s">
        <v>32</v>
      </c>
      <c r="D52" s="44" t="s">
        <v>112</v>
      </c>
      <c r="E52" s="44"/>
    </row>
    <row r="53" spans="1:5" ht="24" x14ac:dyDescent="0.25">
      <c r="A53" s="8">
        <v>22</v>
      </c>
      <c r="B53" s="20" t="s">
        <v>67</v>
      </c>
      <c r="C53" s="6" t="s">
        <v>37</v>
      </c>
      <c r="D53" s="20" t="s">
        <v>67</v>
      </c>
      <c r="E53" s="2">
        <v>0</v>
      </c>
    </row>
    <row r="54" spans="1:5" ht="24" customHeight="1" x14ac:dyDescent="0.25">
      <c r="A54" s="41" t="s">
        <v>68</v>
      </c>
      <c r="B54" s="41"/>
      <c r="C54" s="41"/>
      <c r="D54" s="41"/>
      <c r="E54" s="41"/>
    </row>
    <row r="55" spans="1:5" ht="36" x14ac:dyDescent="0.25">
      <c r="A55" s="8">
        <v>23</v>
      </c>
      <c r="B55" s="20" t="s">
        <v>69</v>
      </c>
      <c r="C55" s="6" t="s">
        <v>32</v>
      </c>
      <c r="D55" s="43" t="s">
        <v>74</v>
      </c>
      <c r="E55" s="43"/>
    </row>
    <row r="56" spans="1:5" ht="24" x14ac:dyDescent="0.25">
      <c r="A56" s="8">
        <v>24</v>
      </c>
      <c r="B56" s="20" t="s">
        <v>70</v>
      </c>
      <c r="C56" s="6" t="s">
        <v>32</v>
      </c>
      <c r="D56" s="20" t="s">
        <v>70</v>
      </c>
      <c r="E56" s="7" t="s">
        <v>108</v>
      </c>
    </row>
    <row r="57" spans="1:5" x14ac:dyDescent="0.25">
      <c r="A57" s="8">
        <v>25</v>
      </c>
      <c r="B57" s="20" t="s">
        <v>71</v>
      </c>
      <c r="C57" s="6" t="s">
        <v>32</v>
      </c>
      <c r="D57" s="20" t="s">
        <v>71</v>
      </c>
      <c r="E57" s="7"/>
    </row>
    <row r="58" spans="1:5" x14ac:dyDescent="0.25">
      <c r="A58" s="8">
        <v>26</v>
      </c>
      <c r="B58" s="20" t="s">
        <v>72</v>
      </c>
      <c r="C58" s="6" t="s">
        <v>37</v>
      </c>
      <c r="D58" s="20" t="s">
        <v>72</v>
      </c>
      <c r="E58" s="7"/>
    </row>
    <row r="59" spans="1:5" ht="36" customHeight="1" x14ac:dyDescent="0.25">
      <c r="A59" s="12">
        <v>21</v>
      </c>
      <c r="B59" s="21" t="s">
        <v>65</v>
      </c>
      <c r="C59" s="22" t="s">
        <v>32</v>
      </c>
      <c r="D59" s="44" t="s">
        <v>105</v>
      </c>
      <c r="E59" s="44"/>
    </row>
    <row r="60" spans="1:5" ht="24" x14ac:dyDescent="0.25">
      <c r="A60" s="8">
        <v>22</v>
      </c>
      <c r="B60" s="20" t="s">
        <v>67</v>
      </c>
      <c r="C60" s="6" t="s">
        <v>37</v>
      </c>
      <c r="D60" s="20" t="s">
        <v>67</v>
      </c>
      <c r="E60" s="2">
        <v>10952</v>
      </c>
    </row>
    <row r="61" spans="1:5" ht="24" customHeight="1" x14ac:dyDescent="0.25">
      <c r="A61" s="41" t="s">
        <v>68</v>
      </c>
      <c r="B61" s="41"/>
      <c r="C61" s="41"/>
      <c r="D61" s="41"/>
      <c r="E61" s="41"/>
    </row>
    <row r="62" spans="1:5" ht="36" x14ac:dyDescent="0.25">
      <c r="A62" s="8">
        <v>23</v>
      </c>
      <c r="B62" s="20" t="s">
        <v>69</v>
      </c>
      <c r="C62" s="6" t="s">
        <v>32</v>
      </c>
      <c r="D62" s="43" t="s">
        <v>105</v>
      </c>
      <c r="E62" s="43"/>
    </row>
    <row r="63" spans="1:5" ht="24" x14ac:dyDescent="0.25">
      <c r="A63" s="8">
        <v>24</v>
      </c>
      <c r="B63" s="20" t="s">
        <v>70</v>
      </c>
      <c r="C63" s="6" t="s">
        <v>32</v>
      </c>
      <c r="D63" s="20" t="s">
        <v>70</v>
      </c>
      <c r="E63" s="7" t="s">
        <v>11</v>
      </c>
    </row>
    <row r="64" spans="1:5" x14ac:dyDescent="0.25">
      <c r="A64" s="8">
        <v>25</v>
      </c>
      <c r="B64" s="20" t="s">
        <v>71</v>
      </c>
      <c r="C64" s="6" t="s">
        <v>32</v>
      </c>
      <c r="D64" s="20" t="s">
        <v>71</v>
      </c>
      <c r="E64" s="7"/>
    </row>
    <row r="65" spans="1:5" x14ac:dyDescent="0.25">
      <c r="A65" s="8">
        <v>26</v>
      </c>
      <c r="B65" s="20" t="s">
        <v>72</v>
      </c>
      <c r="C65" s="6" t="s">
        <v>37</v>
      </c>
      <c r="D65" s="20" t="s">
        <v>72</v>
      </c>
      <c r="E65" s="7"/>
    </row>
    <row r="66" spans="1:5" ht="37.5" customHeight="1" x14ac:dyDescent="0.25">
      <c r="A66" s="12">
        <v>21</v>
      </c>
      <c r="B66" s="21" t="s">
        <v>65</v>
      </c>
      <c r="C66" s="22" t="s">
        <v>32</v>
      </c>
      <c r="D66" s="44" t="s">
        <v>75</v>
      </c>
      <c r="E66" s="44"/>
    </row>
    <row r="67" spans="1:5" ht="24" x14ac:dyDescent="0.25">
      <c r="A67" s="8">
        <v>22</v>
      </c>
      <c r="B67" s="20" t="s">
        <v>67</v>
      </c>
      <c r="C67" s="6" t="s">
        <v>37</v>
      </c>
      <c r="D67" s="20" t="s">
        <v>67</v>
      </c>
      <c r="E67" s="2">
        <v>4015.6</v>
      </c>
    </row>
    <row r="68" spans="1:5" ht="24" customHeight="1" x14ac:dyDescent="0.25">
      <c r="A68" s="41" t="s">
        <v>68</v>
      </c>
      <c r="B68" s="41"/>
      <c r="C68" s="41"/>
      <c r="D68" s="41"/>
      <c r="E68" s="41"/>
    </row>
    <row r="69" spans="1:5" ht="36" x14ac:dyDescent="0.25">
      <c r="A69" s="8">
        <v>23</v>
      </c>
      <c r="B69" s="20" t="s">
        <v>69</v>
      </c>
      <c r="C69" s="6" t="s">
        <v>32</v>
      </c>
      <c r="D69" s="43" t="s">
        <v>75</v>
      </c>
      <c r="E69" s="43"/>
    </row>
    <row r="70" spans="1:5" ht="24" x14ac:dyDescent="0.25">
      <c r="A70" s="8">
        <v>24</v>
      </c>
      <c r="B70" s="20" t="s">
        <v>70</v>
      </c>
      <c r="C70" s="6" t="s">
        <v>32</v>
      </c>
      <c r="D70" s="20" t="s">
        <v>70</v>
      </c>
      <c r="E70" s="7" t="s">
        <v>109</v>
      </c>
    </row>
    <row r="71" spans="1:5" x14ac:dyDescent="0.25">
      <c r="A71" s="8">
        <v>25</v>
      </c>
      <c r="B71" s="20" t="s">
        <v>71</v>
      </c>
      <c r="C71" s="6" t="s">
        <v>32</v>
      </c>
      <c r="D71" s="20" t="s">
        <v>71</v>
      </c>
      <c r="E71" s="7"/>
    </row>
    <row r="72" spans="1:5" x14ac:dyDescent="0.25">
      <c r="A72" s="8">
        <v>26</v>
      </c>
      <c r="B72" s="20" t="s">
        <v>72</v>
      </c>
      <c r="C72" s="6" t="s">
        <v>37</v>
      </c>
      <c r="D72" s="20" t="s">
        <v>72</v>
      </c>
      <c r="E72" s="7"/>
    </row>
    <row r="73" spans="1:5" x14ac:dyDescent="0.25">
      <c r="A73" s="12">
        <v>21</v>
      </c>
      <c r="B73" s="21" t="s">
        <v>65</v>
      </c>
      <c r="C73" s="22" t="s">
        <v>32</v>
      </c>
      <c r="D73" s="44" t="s">
        <v>106</v>
      </c>
      <c r="E73" s="44"/>
    </row>
    <row r="74" spans="1:5" ht="24" x14ac:dyDescent="0.25">
      <c r="A74" s="8">
        <v>22</v>
      </c>
      <c r="B74" s="20" t="s">
        <v>67</v>
      </c>
      <c r="C74" s="6" t="s">
        <v>37</v>
      </c>
      <c r="D74" s="20" t="s">
        <v>122</v>
      </c>
      <c r="E74" s="2">
        <v>7386</v>
      </c>
    </row>
    <row r="75" spans="1:5" ht="24" customHeight="1" x14ac:dyDescent="0.25">
      <c r="A75" s="41" t="s">
        <v>68</v>
      </c>
      <c r="B75" s="41"/>
      <c r="C75" s="41"/>
      <c r="D75" s="41"/>
      <c r="E75" s="41"/>
    </row>
    <row r="76" spans="1:5" ht="36" x14ac:dyDescent="0.25">
      <c r="A76" s="8">
        <v>23</v>
      </c>
      <c r="B76" s="20" t="s">
        <v>69</v>
      </c>
      <c r="C76" s="6" t="s">
        <v>32</v>
      </c>
      <c r="D76" s="43" t="s">
        <v>116</v>
      </c>
      <c r="E76" s="43"/>
    </row>
    <row r="77" spans="1:5" ht="24" x14ac:dyDescent="0.25">
      <c r="A77" s="8">
        <v>24</v>
      </c>
      <c r="B77" s="20" t="s">
        <v>70</v>
      </c>
      <c r="C77" s="6" t="s">
        <v>32</v>
      </c>
      <c r="D77" s="20" t="s">
        <v>117</v>
      </c>
      <c r="E77" s="27">
        <v>0</v>
      </c>
    </row>
    <row r="78" spans="1:5" x14ac:dyDescent="0.25">
      <c r="A78" s="8">
        <v>25</v>
      </c>
      <c r="B78" s="20" t="s">
        <v>71</v>
      </c>
      <c r="C78" s="6" t="s">
        <v>32</v>
      </c>
      <c r="D78" s="20" t="s">
        <v>71</v>
      </c>
      <c r="E78" s="7"/>
    </row>
    <row r="79" spans="1:5" x14ac:dyDescent="0.25">
      <c r="A79" s="8">
        <v>26</v>
      </c>
      <c r="B79" s="20" t="s">
        <v>72</v>
      </c>
      <c r="C79" s="6" t="s">
        <v>37</v>
      </c>
      <c r="D79" s="20" t="s">
        <v>72</v>
      </c>
      <c r="E79" s="7"/>
    </row>
    <row r="80" spans="1:5" x14ac:dyDescent="0.25">
      <c r="A80" s="41"/>
      <c r="B80" s="41"/>
      <c r="C80" s="41"/>
      <c r="D80" s="41"/>
      <c r="E80" s="41"/>
    </row>
    <row r="81" spans="1:5" x14ac:dyDescent="0.25">
      <c r="A81" s="8">
        <v>27</v>
      </c>
      <c r="B81" s="20" t="s">
        <v>77</v>
      </c>
      <c r="C81" s="6" t="s">
        <v>78</v>
      </c>
      <c r="D81" s="20" t="s">
        <v>77</v>
      </c>
      <c r="E81" s="15">
        <v>0</v>
      </c>
    </row>
    <row r="82" spans="1:5" x14ac:dyDescent="0.25">
      <c r="A82" s="8">
        <v>28</v>
      </c>
      <c r="B82" s="20" t="s">
        <v>79</v>
      </c>
      <c r="C82" s="6" t="s">
        <v>78</v>
      </c>
      <c r="D82" s="20" t="s">
        <v>79</v>
      </c>
      <c r="E82" s="15">
        <v>0</v>
      </c>
    </row>
    <row r="83" spans="1:5" ht="24" x14ac:dyDescent="0.25">
      <c r="A83" s="8">
        <v>29</v>
      </c>
      <c r="B83" s="20" t="s">
        <v>80</v>
      </c>
      <c r="C83" s="6" t="s">
        <v>78</v>
      </c>
      <c r="D83" s="20" t="s">
        <v>80</v>
      </c>
      <c r="E83" s="15">
        <v>0</v>
      </c>
    </row>
    <row r="84" spans="1:5" x14ac:dyDescent="0.25">
      <c r="A84" s="8">
        <v>30</v>
      </c>
      <c r="B84" s="20" t="s">
        <v>81</v>
      </c>
      <c r="C84" s="6" t="s">
        <v>37</v>
      </c>
      <c r="D84" s="20" t="s">
        <v>81</v>
      </c>
      <c r="E84" s="16">
        <v>0</v>
      </c>
    </row>
    <row r="85" spans="1:5" x14ac:dyDescent="0.25">
      <c r="A85" s="41" t="s">
        <v>82</v>
      </c>
      <c r="B85" s="41"/>
      <c r="C85" s="41"/>
      <c r="D85" s="41"/>
      <c r="E85" s="41"/>
    </row>
    <row r="86" spans="1:5" ht="24" x14ac:dyDescent="0.25">
      <c r="A86" s="8">
        <v>31</v>
      </c>
      <c r="B86" s="20" t="s">
        <v>36</v>
      </c>
      <c r="C86" s="6" t="s">
        <v>37</v>
      </c>
      <c r="D86" s="20" t="s">
        <v>36</v>
      </c>
      <c r="E86" s="11">
        <v>0</v>
      </c>
    </row>
    <row r="87" spans="1:5" ht="24" x14ac:dyDescent="0.25">
      <c r="A87" s="8">
        <v>32</v>
      </c>
      <c r="B87" s="20" t="s">
        <v>38</v>
      </c>
      <c r="C87" s="6" t="s">
        <v>37</v>
      </c>
      <c r="D87" s="20" t="s">
        <v>38</v>
      </c>
      <c r="E87" s="11">
        <v>0</v>
      </c>
    </row>
    <row r="88" spans="1:5" ht="24" x14ac:dyDescent="0.25">
      <c r="A88" s="8">
        <v>33</v>
      </c>
      <c r="B88" s="20" t="s">
        <v>39</v>
      </c>
      <c r="C88" s="6" t="s">
        <v>37</v>
      </c>
      <c r="D88" s="20" t="s">
        <v>39</v>
      </c>
      <c r="E88" s="11">
        <v>1406202</v>
      </c>
    </row>
    <row r="89" spans="1:5" ht="24" x14ac:dyDescent="0.25">
      <c r="A89" s="8">
        <v>34</v>
      </c>
      <c r="B89" s="20" t="s">
        <v>83</v>
      </c>
      <c r="C89" s="6" t="s">
        <v>37</v>
      </c>
      <c r="D89" s="20" t="s">
        <v>61</v>
      </c>
      <c r="E89" s="11">
        <v>0</v>
      </c>
    </row>
    <row r="90" spans="1:5" ht="24" x14ac:dyDescent="0.25">
      <c r="A90" s="8">
        <v>35</v>
      </c>
      <c r="B90" s="20" t="s">
        <v>62</v>
      </c>
      <c r="C90" s="6" t="s">
        <v>37</v>
      </c>
      <c r="D90" s="20" t="s">
        <v>62</v>
      </c>
      <c r="E90" s="11">
        <v>0</v>
      </c>
    </row>
    <row r="91" spans="1:5" ht="24" x14ac:dyDescent="0.25">
      <c r="A91" s="8">
        <v>36</v>
      </c>
      <c r="B91" s="20" t="s">
        <v>63</v>
      </c>
      <c r="C91" s="6" t="s">
        <v>37</v>
      </c>
      <c r="D91" s="20" t="s">
        <v>63</v>
      </c>
      <c r="E91" s="11">
        <v>1038149</v>
      </c>
    </row>
    <row r="92" spans="1:5" x14ac:dyDescent="0.25">
      <c r="A92" s="41" t="s">
        <v>84</v>
      </c>
      <c r="B92" s="41"/>
      <c r="C92" s="41"/>
      <c r="D92" s="41"/>
      <c r="E92" s="41"/>
    </row>
    <row r="93" spans="1:5" x14ac:dyDescent="0.25">
      <c r="A93" s="12">
        <v>37</v>
      </c>
      <c r="B93" s="21" t="s">
        <v>85</v>
      </c>
      <c r="C93" s="22" t="s">
        <v>32</v>
      </c>
      <c r="D93" s="42" t="s">
        <v>1</v>
      </c>
      <c r="E93" s="42"/>
    </row>
    <row r="94" spans="1:5" x14ac:dyDescent="0.25">
      <c r="A94" s="8">
        <v>38</v>
      </c>
      <c r="B94" s="20" t="s">
        <v>71</v>
      </c>
      <c r="C94" s="6" t="s">
        <v>32</v>
      </c>
      <c r="D94" s="20" t="s">
        <v>71</v>
      </c>
      <c r="E94" s="17" t="s">
        <v>86</v>
      </c>
    </row>
    <row r="95" spans="1:5" ht="24" x14ac:dyDescent="0.25">
      <c r="A95" s="8">
        <v>39</v>
      </c>
      <c r="B95" s="20" t="s">
        <v>87</v>
      </c>
      <c r="C95" s="6" t="s">
        <v>88</v>
      </c>
      <c r="D95" s="20" t="s">
        <v>87</v>
      </c>
      <c r="E95" s="15">
        <v>300</v>
      </c>
    </row>
    <row r="96" spans="1:5" x14ac:dyDescent="0.25">
      <c r="A96" s="8">
        <v>40</v>
      </c>
      <c r="B96" s="20" t="s">
        <v>89</v>
      </c>
      <c r="C96" s="6" t="s">
        <v>37</v>
      </c>
      <c r="D96" s="20" t="s">
        <v>89</v>
      </c>
      <c r="E96" s="11">
        <v>1059238</v>
      </c>
    </row>
    <row r="97" spans="1:5" x14ac:dyDescent="0.25">
      <c r="A97" s="8">
        <v>41</v>
      </c>
      <c r="B97" s="20" t="s">
        <v>90</v>
      </c>
      <c r="C97" s="6" t="s">
        <v>37</v>
      </c>
      <c r="D97" s="20" t="s">
        <v>90</v>
      </c>
      <c r="E97" s="11">
        <v>1356975</v>
      </c>
    </row>
    <row r="98" spans="1:5" x14ac:dyDescent="0.25">
      <c r="A98" s="8">
        <v>42</v>
      </c>
      <c r="B98" s="20" t="s">
        <v>91</v>
      </c>
      <c r="C98" s="6" t="s">
        <v>37</v>
      </c>
      <c r="D98" s="20" t="s">
        <v>91</v>
      </c>
      <c r="E98" s="11">
        <v>0</v>
      </c>
    </row>
    <row r="99" spans="1:5" ht="24" x14ac:dyDescent="0.25">
      <c r="A99" s="8">
        <v>43</v>
      </c>
      <c r="B99" s="20" t="s">
        <v>92</v>
      </c>
      <c r="C99" s="6" t="s">
        <v>37</v>
      </c>
      <c r="D99" s="20" t="s">
        <v>92</v>
      </c>
      <c r="E99" s="11">
        <v>0</v>
      </c>
    </row>
    <row r="100" spans="1:5" ht="24" x14ac:dyDescent="0.25">
      <c r="A100" s="8">
        <v>44</v>
      </c>
      <c r="B100" s="20" t="s">
        <v>93</v>
      </c>
      <c r="C100" s="6" t="s">
        <v>37</v>
      </c>
      <c r="D100" s="20" t="s">
        <v>93</v>
      </c>
      <c r="E100" s="11">
        <v>0</v>
      </c>
    </row>
    <row r="101" spans="1:5" ht="24" x14ac:dyDescent="0.25">
      <c r="A101" s="8">
        <v>45</v>
      </c>
      <c r="B101" s="20" t="s">
        <v>94</v>
      </c>
      <c r="C101" s="6" t="s">
        <v>37</v>
      </c>
      <c r="D101" s="20" t="s">
        <v>94</v>
      </c>
      <c r="E101" s="11">
        <v>0</v>
      </c>
    </row>
    <row r="102" spans="1:5" ht="36" x14ac:dyDescent="0.25">
      <c r="A102" s="8">
        <v>46</v>
      </c>
      <c r="B102" s="20" t="s">
        <v>95</v>
      </c>
      <c r="C102" s="6" t="s">
        <v>37</v>
      </c>
      <c r="D102" s="20" t="s">
        <v>95</v>
      </c>
      <c r="E102" s="18">
        <v>0</v>
      </c>
    </row>
    <row r="103" spans="1:5" x14ac:dyDescent="0.25">
      <c r="A103" s="12">
        <v>37</v>
      </c>
      <c r="B103" s="21" t="s">
        <v>85</v>
      </c>
      <c r="C103" s="22" t="s">
        <v>32</v>
      </c>
      <c r="D103" s="42" t="s">
        <v>97</v>
      </c>
      <c r="E103" s="42"/>
    </row>
    <row r="104" spans="1:5" x14ac:dyDescent="0.25">
      <c r="A104" s="8">
        <v>38</v>
      </c>
      <c r="B104" s="20" t="s">
        <v>71</v>
      </c>
      <c r="C104" s="6" t="s">
        <v>32</v>
      </c>
      <c r="D104" s="20" t="s">
        <v>71</v>
      </c>
      <c r="E104" s="17" t="s">
        <v>96</v>
      </c>
    </row>
    <row r="105" spans="1:5" ht="24" x14ac:dyDescent="0.25">
      <c r="A105" s="8">
        <v>39</v>
      </c>
      <c r="B105" s="20" t="s">
        <v>87</v>
      </c>
      <c r="C105" s="6" t="s">
        <v>88</v>
      </c>
      <c r="D105" s="20" t="s">
        <v>87</v>
      </c>
      <c r="E105" s="15">
        <v>2435</v>
      </c>
    </row>
    <row r="106" spans="1:5" x14ac:dyDescent="0.25">
      <c r="A106" s="8">
        <v>40</v>
      </c>
      <c r="B106" s="20" t="s">
        <v>89</v>
      </c>
      <c r="C106" s="6" t="s">
        <v>37</v>
      </c>
      <c r="D106" s="20" t="s">
        <v>89</v>
      </c>
      <c r="E106" s="11">
        <v>98604</v>
      </c>
    </row>
    <row r="107" spans="1:5" x14ac:dyDescent="0.25">
      <c r="A107" s="8">
        <v>41</v>
      </c>
      <c r="B107" s="20" t="s">
        <v>90</v>
      </c>
      <c r="C107" s="6" t="s">
        <v>37</v>
      </c>
      <c r="D107" s="20" t="s">
        <v>90</v>
      </c>
      <c r="E107" s="11">
        <v>127162</v>
      </c>
    </row>
    <row r="108" spans="1:5" x14ac:dyDescent="0.25">
      <c r="A108" s="8">
        <v>42</v>
      </c>
      <c r="B108" s="20" t="s">
        <v>91</v>
      </c>
      <c r="C108" s="6" t="s">
        <v>37</v>
      </c>
      <c r="D108" s="20" t="s">
        <v>91</v>
      </c>
      <c r="E108" s="11">
        <v>0</v>
      </c>
    </row>
    <row r="109" spans="1:5" ht="24" x14ac:dyDescent="0.25">
      <c r="A109" s="8">
        <v>43</v>
      </c>
      <c r="B109" s="20" t="s">
        <v>92</v>
      </c>
      <c r="C109" s="6" t="s">
        <v>37</v>
      </c>
      <c r="D109" s="20" t="s">
        <v>92</v>
      </c>
      <c r="E109" s="11">
        <v>0</v>
      </c>
    </row>
    <row r="110" spans="1:5" ht="24" x14ac:dyDescent="0.25">
      <c r="A110" s="8">
        <v>44</v>
      </c>
      <c r="B110" s="20" t="s">
        <v>93</v>
      </c>
      <c r="C110" s="6" t="s">
        <v>37</v>
      </c>
      <c r="D110" s="20" t="s">
        <v>93</v>
      </c>
      <c r="E110" s="11">
        <v>0</v>
      </c>
    </row>
    <row r="111" spans="1:5" ht="24" x14ac:dyDescent="0.25">
      <c r="A111" s="8">
        <v>45</v>
      </c>
      <c r="B111" s="20" t="s">
        <v>94</v>
      </c>
      <c r="C111" s="6" t="s">
        <v>37</v>
      </c>
      <c r="D111" s="20" t="s">
        <v>94</v>
      </c>
      <c r="E111" s="11">
        <v>0</v>
      </c>
    </row>
    <row r="112" spans="1:5" ht="36" x14ac:dyDescent="0.25">
      <c r="A112" s="8">
        <v>46</v>
      </c>
      <c r="B112" s="20" t="s">
        <v>95</v>
      </c>
      <c r="C112" s="6" t="s">
        <v>37</v>
      </c>
      <c r="D112" s="20" t="s">
        <v>95</v>
      </c>
      <c r="E112" s="18">
        <v>0</v>
      </c>
    </row>
    <row r="113" spans="1:5" x14ac:dyDescent="0.25">
      <c r="A113" s="12">
        <v>37</v>
      </c>
      <c r="B113" s="21" t="s">
        <v>85</v>
      </c>
      <c r="C113" s="22" t="s">
        <v>32</v>
      </c>
      <c r="D113" s="42" t="s">
        <v>6</v>
      </c>
      <c r="E113" s="42"/>
    </row>
    <row r="114" spans="1:5" x14ac:dyDescent="0.25">
      <c r="A114" s="8">
        <v>38</v>
      </c>
      <c r="B114" s="20" t="s">
        <v>71</v>
      </c>
      <c r="C114" s="6" t="s">
        <v>32</v>
      </c>
      <c r="D114" s="20" t="s">
        <v>71</v>
      </c>
      <c r="E114" s="17" t="s">
        <v>96</v>
      </c>
    </row>
    <row r="115" spans="1:5" ht="24" x14ac:dyDescent="0.25">
      <c r="A115" s="8">
        <v>39</v>
      </c>
      <c r="B115" s="20" t="s">
        <v>87</v>
      </c>
      <c r="C115" s="6" t="s">
        <v>88</v>
      </c>
      <c r="D115" s="20" t="s">
        <v>87</v>
      </c>
      <c r="E115" s="15">
        <v>2435</v>
      </c>
    </row>
    <row r="116" spans="1:5" x14ac:dyDescent="0.25">
      <c r="A116" s="8">
        <v>40</v>
      </c>
      <c r="B116" s="20" t="s">
        <v>89</v>
      </c>
      <c r="C116" s="6" t="s">
        <v>37</v>
      </c>
      <c r="D116" s="20" t="s">
        <v>89</v>
      </c>
      <c r="E116" s="11">
        <v>102868</v>
      </c>
    </row>
    <row r="117" spans="1:5" x14ac:dyDescent="0.25">
      <c r="A117" s="8">
        <v>41</v>
      </c>
      <c r="B117" s="20" t="s">
        <v>90</v>
      </c>
      <c r="C117" s="6" t="s">
        <v>37</v>
      </c>
      <c r="D117" s="20" t="s">
        <v>90</v>
      </c>
      <c r="E117" s="11">
        <v>132388</v>
      </c>
    </row>
    <row r="118" spans="1:5" x14ac:dyDescent="0.25">
      <c r="A118" s="8">
        <v>42</v>
      </c>
      <c r="B118" s="20" t="s">
        <v>91</v>
      </c>
      <c r="C118" s="6" t="s">
        <v>37</v>
      </c>
      <c r="D118" s="20" t="s">
        <v>91</v>
      </c>
      <c r="E118" s="11">
        <v>0</v>
      </c>
    </row>
    <row r="119" spans="1:5" ht="24" x14ac:dyDescent="0.25">
      <c r="A119" s="8">
        <v>43</v>
      </c>
      <c r="B119" s="20" t="s">
        <v>92</v>
      </c>
      <c r="C119" s="6" t="s">
        <v>37</v>
      </c>
      <c r="D119" s="20" t="s">
        <v>92</v>
      </c>
      <c r="E119" s="11">
        <v>0</v>
      </c>
    </row>
    <row r="120" spans="1:5" ht="24" x14ac:dyDescent="0.25">
      <c r="A120" s="8">
        <v>44</v>
      </c>
      <c r="B120" s="20" t="s">
        <v>93</v>
      </c>
      <c r="C120" s="6" t="s">
        <v>37</v>
      </c>
      <c r="D120" s="20" t="s">
        <v>93</v>
      </c>
      <c r="E120" s="11">
        <v>0</v>
      </c>
    </row>
    <row r="121" spans="1:5" ht="24" x14ac:dyDescent="0.25">
      <c r="A121" s="8">
        <v>45</v>
      </c>
      <c r="B121" s="20" t="s">
        <v>94</v>
      </c>
      <c r="C121" s="6" t="s">
        <v>37</v>
      </c>
      <c r="D121" s="20" t="s">
        <v>94</v>
      </c>
      <c r="E121" s="11">
        <v>0</v>
      </c>
    </row>
    <row r="122" spans="1:5" ht="36" x14ac:dyDescent="0.25">
      <c r="A122" s="8">
        <v>46</v>
      </c>
      <c r="B122" s="20" t="s">
        <v>95</v>
      </c>
      <c r="C122" s="6" t="s">
        <v>37</v>
      </c>
      <c r="D122" s="20" t="s">
        <v>95</v>
      </c>
      <c r="E122" s="11">
        <v>0</v>
      </c>
    </row>
    <row r="123" spans="1:5" x14ac:dyDescent="0.25">
      <c r="A123" s="41" t="s">
        <v>98</v>
      </c>
      <c r="B123" s="41"/>
      <c r="C123" s="41"/>
      <c r="D123" s="41"/>
      <c r="E123" s="41"/>
    </row>
    <row r="124" spans="1:5" x14ac:dyDescent="0.25">
      <c r="A124" s="8">
        <v>47</v>
      </c>
      <c r="B124" s="20" t="s">
        <v>77</v>
      </c>
      <c r="C124" s="6" t="s">
        <v>78</v>
      </c>
      <c r="D124" s="20" t="s">
        <v>77</v>
      </c>
      <c r="E124" s="15">
        <v>0</v>
      </c>
    </row>
    <row r="125" spans="1:5" x14ac:dyDescent="0.25">
      <c r="A125" s="8">
        <v>48</v>
      </c>
      <c r="B125" s="20" t="s">
        <v>79</v>
      </c>
      <c r="C125" s="6" t="s">
        <v>78</v>
      </c>
      <c r="D125" s="20" t="s">
        <v>79</v>
      </c>
      <c r="E125" s="15">
        <v>0</v>
      </c>
    </row>
    <row r="126" spans="1:5" ht="24" x14ac:dyDescent="0.25">
      <c r="A126" s="8">
        <v>49</v>
      </c>
      <c r="B126" s="20" t="s">
        <v>80</v>
      </c>
      <c r="C126" s="6" t="s">
        <v>78</v>
      </c>
      <c r="D126" s="20" t="s">
        <v>80</v>
      </c>
      <c r="E126" s="15">
        <v>0</v>
      </c>
    </row>
    <row r="127" spans="1:5" x14ac:dyDescent="0.25">
      <c r="A127" s="8">
        <v>50</v>
      </c>
      <c r="B127" s="20" t="s">
        <v>81</v>
      </c>
      <c r="C127" s="6" t="s">
        <v>37</v>
      </c>
      <c r="D127" s="20" t="s">
        <v>81</v>
      </c>
      <c r="E127" s="11">
        <v>0</v>
      </c>
    </row>
    <row r="128" spans="1:5" x14ac:dyDescent="0.25">
      <c r="A128" s="41" t="s">
        <v>99</v>
      </c>
      <c r="B128" s="41"/>
      <c r="C128" s="41"/>
      <c r="D128" s="41"/>
      <c r="E128" s="41"/>
    </row>
    <row r="129" spans="1:5" ht="24" x14ac:dyDescent="0.25">
      <c r="A129" s="8">
        <v>51</v>
      </c>
      <c r="B129" s="20" t="s">
        <v>100</v>
      </c>
      <c r="C129" s="6" t="s">
        <v>78</v>
      </c>
      <c r="D129" s="20" t="s">
        <v>100</v>
      </c>
      <c r="E129" s="15">
        <v>13</v>
      </c>
    </row>
    <row r="130" spans="1:5" x14ac:dyDescent="0.25">
      <c r="A130" s="8">
        <v>52</v>
      </c>
      <c r="B130" s="20" t="s">
        <v>101</v>
      </c>
      <c r="C130" s="6" t="s">
        <v>78</v>
      </c>
      <c r="D130" s="20" t="s">
        <v>101</v>
      </c>
      <c r="E130" s="15">
        <v>0</v>
      </c>
    </row>
    <row r="131" spans="1:5" ht="24" x14ac:dyDescent="0.25">
      <c r="A131" s="8">
        <v>53</v>
      </c>
      <c r="B131" s="20" t="s">
        <v>102</v>
      </c>
      <c r="C131" s="6" t="s">
        <v>37</v>
      </c>
      <c r="D131" s="20" t="s">
        <v>102</v>
      </c>
      <c r="E131" s="11">
        <v>0</v>
      </c>
    </row>
  </sheetData>
  <mergeCells count="37">
    <mergeCell ref="D103:E103"/>
    <mergeCell ref="D113:E113"/>
    <mergeCell ref="A123:E123"/>
    <mergeCell ref="A128:E128"/>
    <mergeCell ref="D52:E52"/>
    <mergeCell ref="A54:E54"/>
    <mergeCell ref="D55:E55"/>
    <mergeCell ref="A75:E75"/>
    <mergeCell ref="D76:E76"/>
    <mergeCell ref="A80:E80"/>
    <mergeCell ref="A85:E85"/>
    <mergeCell ref="A92:E92"/>
    <mergeCell ref="D93:E93"/>
    <mergeCell ref="A61:E61"/>
    <mergeCell ref="D62:E62"/>
    <mergeCell ref="D66:E66"/>
    <mergeCell ref="A68:E68"/>
    <mergeCell ref="D69:E69"/>
    <mergeCell ref="D73:E73"/>
    <mergeCell ref="A40:E40"/>
    <mergeCell ref="D41:E41"/>
    <mergeCell ref="D45:E45"/>
    <mergeCell ref="A47:E47"/>
    <mergeCell ref="D48:E48"/>
    <mergeCell ref="D59:E59"/>
    <mergeCell ref="D38:E38"/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</mergeCells>
  <pageMargins left="0.19685039370078741" right="0.19685039370078741" top="0.19685039370078741" bottom="0.19685039370078741" header="0.51181102362204722" footer="0.31496062992125984"/>
  <pageSetup paperSize="9" scale="90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H131"/>
  <sheetViews>
    <sheetView tabSelected="1" workbookViewId="0">
      <selection activeCell="I23" sqref="I23"/>
    </sheetView>
  </sheetViews>
  <sheetFormatPr defaultRowHeight="15" x14ac:dyDescent="0.25"/>
  <cols>
    <col min="1" max="1" width="4.85546875" style="19" customWidth="1"/>
    <col min="2" max="2" width="37.7109375" style="4" customWidth="1"/>
    <col min="3" max="3" width="5.85546875" style="19" customWidth="1"/>
    <col min="4" max="4" width="38.140625" style="4" customWidth="1"/>
    <col min="5" max="5" width="13.7109375" style="5" customWidth="1"/>
    <col min="6" max="7" width="9.140625" style="3"/>
    <col min="8" max="8" width="10" style="3" bestFit="1" customWidth="1"/>
    <col min="9" max="16384" width="9.140625" style="3"/>
  </cols>
  <sheetData>
    <row r="1" spans="1:5" x14ac:dyDescent="0.25">
      <c r="A1" s="45" t="s">
        <v>111</v>
      </c>
      <c r="B1" s="45"/>
      <c r="C1" s="45"/>
      <c r="D1" s="46" t="s">
        <v>23</v>
      </c>
      <c r="E1" s="46"/>
    </row>
    <row r="2" spans="1:5" x14ac:dyDescent="0.25">
      <c r="A2" s="45"/>
      <c r="B2" s="45"/>
      <c r="C2" s="45"/>
      <c r="D2" s="46" t="s">
        <v>24</v>
      </c>
      <c r="E2" s="46"/>
    </row>
    <row r="3" spans="1:5" x14ac:dyDescent="0.25">
      <c r="A3" s="45"/>
      <c r="B3" s="45"/>
      <c r="C3" s="45"/>
    </row>
    <row r="4" spans="1:5" ht="35.25" customHeight="1" x14ac:dyDescent="0.25">
      <c r="A4" s="47" t="s">
        <v>103</v>
      </c>
      <c r="B4" s="47"/>
      <c r="C4" s="47"/>
      <c r="D4" s="47"/>
      <c r="E4" s="47"/>
    </row>
    <row r="5" spans="1:5" ht="18" x14ac:dyDescent="0.25">
      <c r="A5" s="48" t="s">
        <v>121</v>
      </c>
      <c r="B5" s="48"/>
      <c r="C5" s="48"/>
      <c r="D5" s="48"/>
      <c r="E5" s="48"/>
    </row>
    <row r="7" spans="1:5" x14ac:dyDescent="0.25">
      <c r="A7" s="49" t="s">
        <v>25</v>
      </c>
      <c r="B7" s="49"/>
      <c r="C7" s="49"/>
      <c r="D7" s="49"/>
      <c r="E7" s="49"/>
    </row>
    <row r="8" spans="1:5" ht="24" x14ac:dyDescent="0.25">
      <c r="A8" s="6" t="s">
        <v>26</v>
      </c>
      <c r="B8" s="6" t="s">
        <v>27</v>
      </c>
      <c r="C8" s="6" t="s">
        <v>28</v>
      </c>
      <c r="D8" s="6" t="s">
        <v>29</v>
      </c>
      <c r="E8" s="7" t="s">
        <v>30</v>
      </c>
    </row>
    <row r="9" spans="1:5" x14ac:dyDescent="0.25">
      <c r="A9" s="8">
        <v>1</v>
      </c>
      <c r="B9" s="9" t="s">
        <v>31</v>
      </c>
      <c r="C9" s="6" t="s">
        <v>32</v>
      </c>
      <c r="D9" s="9" t="s">
        <v>31</v>
      </c>
      <c r="E9" s="10">
        <v>43909</v>
      </c>
    </row>
    <row r="10" spans="1:5" x14ac:dyDescent="0.25">
      <c r="A10" s="8">
        <v>2</v>
      </c>
      <c r="B10" s="9" t="s">
        <v>33</v>
      </c>
      <c r="C10" s="6" t="s">
        <v>32</v>
      </c>
      <c r="D10" s="9" t="s">
        <v>33</v>
      </c>
      <c r="E10" s="10">
        <v>43466</v>
      </c>
    </row>
    <row r="11" spans="1:5" x14ac:dyDescent="0.25">
      <c r="A11" s="8">
        <v>3</v>
      </c>
      <c r="B11" s="9" t="s">
        <v>34</v>
      </c>
      <c r="C11" s="6" t="s">
        <v>32</v>
      </c>
      <c r="D11" s="9" t="s">
        <v>34</v>
      </c>
      <c r="E11" s="10">
        <v>43830</v>
      </c>
    </row>
    <row r="12" spans="1:5" x14ac:dyDescent="0.25">
      <c r="A12" s="41" t="s">
        <v>35</v>
      </c>
      <c r="B12" s="41"/>
      <c r="C12" s="41"/>
      <c r="D12" s="41"/>
      <c r="E12" s="41"/>
    </row>
    <row r="13" spans="1:5" ht="24" x14ac:dyDescent="0.25">
      <c r="A13" s="8">
        <v>4</v>
      </c>
      <c r="B13" s="9" t="s">
        <v>36</v>
      </c>
      <c r="C13" s="6" t="s">
        <v>37</v>
      </c>
      <c r="D13" s="9" t="s">
        <v>36</v>
      </c>
      <c r="E13" s="11">
        <v>0</v>
      </c>
    </row>
    <row r="14" spans="1:5" ht="24" x14ac:dyDescent="0.25">
      <c r="A14" s="8">
        <v>5</v>
      </c>
      <c r="B14" s="9" t="s">
        <v>38</v>
      </c>
      <c r="C14" s="6" t="s">
        <v>37</v>
      </c>
      <c r="D14" s="9" t="s">
        <v>38</v>
      </c>
      <c r="E14" s="11">
        <v>0</v>
      </c>
    </row>
    <row r="15" spans="1:5" ht="24" x14ac:dyDescent="0.25">
      <c r="A15" s="8">
        <v>6</v>
      </c>
      <c r="B15" s="9" t="s">
        <v>39</v>
      </c>
      <c r="C15" s="6" t="s">
        <v>37</v>
      </c>
      <c r="D15" s="9" t="s">
        <v>39</v>
      </c>
      <c r="E15" s="11">
        <v>68559</v>
      </c>
    </row>
    <row r="16" spans="1:5" ht="36" x14ac:dyDescent="0.25">
      <c r="A16" s="8">
        <v>7</v>
      </c>
      <c r="B16" s="9" t="s">
        <v>40</v>
      </c>
      <c r="C16" s="6" t="s">
        <v>37</v>
      </c>
      <c r="D16" s="9" t="s">
        <v>41</v>
      </c>
      <c r="E16" s="11">
        <v>97897</v>
      </c>
    </row>
    <row r="17" spans="1:5" x14ac:dyDescent="0.25">
      <c r="A17" s="8">
        <v>8</v>
      </c>
      <c r="B17" s="9" t="s">
        <v>42</v>
      </c>
      <c r="C17" s="6" t="s">
        <v>37</v>
      </c>
      <c r="D17" s="9" t="s">
        <v>43</v>
      </c>
      <c r="E17" s="11">
        <v>59520</v>
      </c>
    </row>
    <row r="18" spans="1:5" x14ac:dyDescent="0.25">
      <c r="A18" s="8">
        <v>9</v>
      </c>
      <c r="B18" s="9" t="s">
        <v>44</v>
      </c>
      <c r="C18" s="6" t="s">
        <v>37</v>
      </c>
      <c r="D18" s="9" t="s">
        <v>45</v>
      </c>
      <c r="E18" s="11">
        <v>8028</v>
      </c>
    </row>
    <row r="19" spans="1:5" x14ac:dyDescent="0.25">
      <c r="A19" s="8">
        <v>10</v>
      </c>
      <c r="B19" s="9" t="s">
        <v>46</v>
      </c>
      <c r="C19" s="6" t="s">
        <v>37</v>
      </c>
      <c r="D19" s="9" t="s">
        <v>47</v>
      </c>
      <c r="E19" s="11">
        <v>30348</v>
      </c>
    </row>
    <row r="20" spans="1:5" x14ac:dyDescent="0.25">
      <c r="A20" s="8">
        <v>11</v>
      </c>
      <c r="B20" s="9" t="s">
        <v>48</v>
      </c>
      <c r="C20" s="6" t="s">
        <v>37</v>
      </c>
      <c r="D20" s="9" t="s">
        <v>49</v>
      </c>
      <c r="E20" s="11">
        <v>85545</v>
      </c>
    </row>
    <row r="21" spans="1:5" ht="24" x14ac:dyDescent="0.25">
      <c r="A21" s="8">
        <v>12</v>
      </c>
      <c r="B21" s="9" t="s">
        <v>50</v>
      </c>
      <c r="C21" s="6" t="s">
        <v>37</v>
      </c>
      <c r="D21" s="9" t="s">
        <v>51</v>
      </c>
      <c r="E21" s="11">
        <v>85545</v>
      </c>
    </row>
    <row r="22" spans="1:5" ht="24" x14ac:dyDescent="0.25">
      <c r="A22" s="8">
        <v>13</v>
      </c>
      <c r="B22" s="9" t="s">
        <v>52</v>
      </c>
      <c r="C22" s="6" t="s">
        <v>37</v>
      </c>
      <c r="D22" s="9" t="s">
        <v>53</v>
      </c>
      <c r="E22" s="11">
        <v>0</v>
      </c>
    </row>
    <row r="23" spans="1:5" x14ac:dyDescent="0.25">
      <c r="A23" s="8">
        <v>14</v>
      </c>
      <c r="B23" s="9" t="s">
        <v>54</v>
      </c>
      <c r="C23" s="6" t="s">
        <v>37</v>
      </c>
      <c r="D23" s="9" t="s">
        <v>55</v>
      </c>
      <c r="E23" s="11">
        <v>0</v>
      </c>
    </row>
    <row r="24" spans="1:5" ht="24" x14ac:dyDescent="0.25">
      <c r="A24" s="8">
        <v>15</v>
      </c>
      <c r="B24" s="9" t="s">
        <v>56</v>
      </c>
      <c r="C24" s="6" t="s">
        <v>37</v>
      </c>
      <c r="D24" s="9" t="s">
        <v>57</v>
      </c>
      <c r="E24" s="11">
        <v>0</v>
      </c>
    </row>
    <row r="25" spans="1:5" x14ac:dyDescent="0.25">
      <c r="A25" s="8">
        <v>16</v>
      </c>
      <c r="B25" s="9" t="s">
        <v>58</v>
      </c>
      <c r="C25" s="6" t="s">
        <v>37</v>
      </c>
      <c r="D25" s="9" t="s">
        <v>59</v>
      </c>
      <c r="E25" s="11">
        <v>0</v>
      </c>
    </row>
    <row r="26" spans="1:5" x14ac:dyDescent="0.25">
      <c r="A26" s="8">
        <v>17</v>
      </c>
      <c r="B26" s="9" t="s">
        <v>60</v>
      </c>
      <c r="C26" s="6" t="s">
        <v>37</v>
      </c>
      <c r="D26" s="9" t="s">
        <v>60</v>
      </c>
      <c r="E26" s="11">
        <v>85545</v>
      </c>
    </row>
    <row r="27" spans="1:5" ht="24" x14ac:dyDescent="0.25">
      <c r="A27" s="8">
        <v>18</v>
      </c>
      <c r="B27" s="9" t="s">
        <v>61</v>
      </c>
      <c r="C27" s="6" t="s">
        <v>37</v>
      </c>
      <c r="D27" s="9" t="s">
        <v>61</v>
      </c>
      <c r="E27" s="11">
        <v>0</v>
      </c>
    </row>
    <row r="28" spans="1:5" ht="24" x14ac:dyDescent="0.25">
      <c r="A28" s="8">
        <v>19</v>
      </c>
      <c r="B28" s="9" t="s">
        <v>62</v>
      </c>
      <c r="C28" s="6" t="s">
        <v>37</v>
      </c>
      <c r="D28" s="9" t="s">
        <v>62</v>
      </c>
      <c r="E28" s="11">
        <v>0</v>
      </c>
    </row>
    <row r="29" spans="1:5" ht="24" x14ac:dyDescent="0.25">
      <c r="A29" s="8">
        <v>20</v>
      </c>
      <c r="B29" s="9" t="s">
        <v>63</v>
      </c>
      <c r="C29" s="6" t="s">
        <v>37</v>
      </c>
      <c r="D29" s="9" t="s">
        <v>63</v>
      </c>
      <c r="E29" s="11">
        <v>80911</v>
      </c>
    </row>
    <row r="30" spans="1:5" ht="24" customHeight="1" x14ac:dyDescent="0.25">
      <c r="A30" s="41" t="s">
        <v>118</v>
      </c>
      <c r="B30" s="41"/>
      <c r="C30" s="41"/>
      <c r="D30" s="41"/>
      <c r="E30" s="41"/>
    </row>
    <row r="31" spans="1:5" x14ac:dyDescent="0.25">
      <c r="A31" s="12">
        <v>21</v>
      </c>
      <c r="B31" s="13" t="s">
        <v>65</v>
      </c>
      <c r="C31" s="14" t="s">
        <v>32</v>
      </c>
      <c r="D31" s="44" t="s">
        <v>66</v>
      </c>
      <c r="E31" s="44"/>
    </row>
    <row r="32" spans="1:5" ht="24" x14ac:dyDescent="0.25">
      <c r="A32" s="8">
        <v>22</v>
      </c>
      <c r="B32" s="20" t="s">
        <v>67</v>
      </c>
      <c r="C32" s="6" t="s">
        <v>37</v>
      </c>
      <c r="D32" s="20" t="s">
        <v>67</v>
      </c>
      <c r="E32" s="2">
        <v>21857</v>
      </c>
    </row>
    <row r="33" spans="1:5" ht="24" customHeight="1" x14ac:dyDescent="0.25">
      <c r="A33" s="41" t="s">
        <v>68</v>
      </c>
      <c r="B33" s="41"/>
      <c r="C33" s="41"/>
      <c r="D33" s="41"/>
      <c r="E33" s="41"/>
    </row>
    <row r="34" spans="1:5" ht="36" x14ac:dyDescent="0.25">
      <c r="A34" s="8">
        <v>23</v>
      </c>
      <c r="B34" s="20" t="s">
        <v>69</v>
      </c>
      <c r="C34" s="6" t="s">
        <v>32</v>
      </c>
      <c r="D34" s="43" t="s">
        <v>66</v>
      </c>
      <c r="E34" s="43"/>
    </row>
    <row r="35" spans="1:5" ht="24" x14ac:dyDescent="0.25">
      <c r="A35" s="8">
        <v>24</v>
      </c>
      <c r="B35" s="20" t="s">
        <v>70</v>
      </c>
      <c r="C35" s="6" t="s">
        <v>32</v>
      </c>
      <c r="D35" s="20" t="s">
        <v>70</v>
      </c>
      <c r="E35" s="7" t="s">
        <v>11</v>
      </c>
    </row>
    <row r="36" spans="1:5" x14ac:dyDescent="0.25">
      <c r="A36" s="8">
        <v>25</v>
      </c>
      <c r="B36" s="20" t="s">
        <v>71</v>
      </c>
      <c r="C36" s="6" t="s">
        <v>32</v>
      </c>
      <c r="D36" s="20" t="s">
        <v>71</v>
      </c>
      <c r="E36" s="7"/>
    </row>
    <row r="37" spans="1:5" x14ac:dyDescent="0.25">
      <c r="A37" s="8">
        <v>26</v>
      </c>
      <c r="B37" s="20" t="s">
        <v>72</v>
      </c>
      <c r="C37" s="6" t="s">
        <v>37</v>
      </c>
      <c r="D37" s="20" t="s">
        <v>72</v>
      </c>
      <c r="E37" s="7"/>
    </row>
    <row r="38" spans="1:5" ht="24" customHeight="1" x14ac:dyDescent="0.25">
      <c r="A38" s="12">
        <v>21</v>
      </c>
      <c r="B38" s="21" t="s">
        <v>65</v>
      </c>
      <c r="C38" s="22" t="s">
        <v>32</v>
      </c>
      <c r="D38" s="44" t="s">
        <v>73</v>
      </c>
      <c r="E38" s="44"/>
    </row>
    <row r="39" spans="1:5" ht="24" x14ac:dyDescent="0.25">
      <c r="A39" s="8">
        <v>22</v>
      </c>
      <c r="B39" s="20" t="s">
        <v>67</v>
      </c>
      <c r="C39" s="6" t="s">
        <v>37</v>
      </c>
      <c r="D39" s="20" t="s">
        <v>67</v>
      </c>
      <c r="E39" s="2">
        <v>30518</v>
      </c>
    </row>
    <row r="40" spans="1:5" ht="24" customHeight="1" x14ac:dyDescent="0.25">
      <c r="A40" s="41" t="s">
        <v>68</v>
      </c>
      <c r="B40" s="41"/>
      <c r="C40" s="41"/>
      <c r="D40" s="41"/>
      <c r="E40" s="41"/>
    </row>
    <row r="41" spans="1:5" ht="36" x14ac:dyDescent="0.25">
      <c r="A41" s="8">
        <v>23</v>
      </c>
      <c r="B41" s="20" t="s">
        <v>69</v>
      </c>
      <c r="C41" s="6" t="s">
        <v>32</v>
      </c>
      <c r="D41" s="43" t="s">
        <v>73</v>
      </c>
      <c r="E41" s="43"/>
    </row>
    <row r="42" spans="1:5" ht="24" x14ac:dyDescent="0.25">
      <c r="A42" s="8">
        <v>24</v>
      </c>
      <c r="B42" s="20" t="s">
        <v>70</v>
      </c>
      <c r="C42" s="6" t="s">
        <v>32</v>
      </c>
      <c r="D42" s="20" t="s">
        <v>70</v>
      </c>
      <c r="E42" s="7" t="s">
        <v>11</v>
      </c>
    </row>
    <row r="43" spans="1:5" x14ac:dyDescent="0.25">
      <c r="A43" s="8">
        <v>25</v>
      </c>
      <c r="B43" s="20" t="s">
        <v>71</v>
      </c>
      <c r="C43" s="6" t="s">
        <v>32</v>
      </c>
      <c r="D43" s="20" t="s">
        <v>71</v>
      </c>
      <c r="E43" s="7"/>
    </row>
    <row r="44" spans="1:5" x14ac:dyDescent="0.25">
      <c r="A44" s="8">
        <v>26</v>
      </c>
      <c r="B44" s="20" t="s">
        <v>72</v>
      </c>
      <c r="C44" s="6" t="s">
        <v>37</v>
      </c>
      <c r="D44" s="20" t="s">
        <v>72</v>
      </c>
      <c r="E44" s="7"/>
    </row>
    <row r="45" spans="1:5" ht="24" customHeight="1" x14ac:dyDescent="0.25">
      <c r="A45" s="12">
        <v>21</v>
      </c>
      <c r="B45" s="21" t="s">
        <v>65</v>
      </c>
      <c r="C45" s="22" t="s">
        <v>32</v>
      </c>
      <c r="D45" s="44" t="s">
        <v>74</v>
      </c>
      <c r="E45" s="44"/>
    </row>
    <row r="46" spans="1:5" ht="24" x14ac:dyDescent="0.25">
      <c r="A46" s="8">
        <v>22</v>
      </c>
      <c r="B46" s="20" t="s">
        <v>67</v>
      </c>
      <c r="C46" s="6" t="s">
        <v>37</v>
      </c>
      <c r="D46" s="20" t="s">
        <v>67</v>
      </c>
      <c r="E46" s="2">
        <v>24806</v>
      </c>
    </row>
    <row r="47" spans="1:5" ht="24" customHeight="1" x14ac:dyDescent="0.25">
      <c r="A47" s="41" t="s">
        <v>68</v>
      </c>
      <c r="B47" s="41"/>
      <c r="C47" s="41"/>
      <c r="D47" s="41"/>
      <c r="E47" s="41"/>
    </row>
    <row r="48" spans="1:5" ht="36" x14ac:dyDescent="0.25">
      <c r="A48" s="8">
        <v>23</v>
      </c>
      <c r="B48" s="20" t="s">
        <v>69</v>
      </c>
      <c r="C48" s="6" t="s">
        <v>32</v>
      </c>
      <c r="D48" s="43" t="s">
        <v>74</v>
      </c>
      <c r="E48" s="43"/>
    </row>
    <row r="49" spans="1:8" ht="24" x14ac:dyDescent="0.25">
      <c r="A49" s="8">
        <v>24</v>
      </c>
      <c r="B49" s="20" t="s">
        <v>70</v>
      </c>
      <c r="C49" s="6" t="s">
        <v>32</v>
      </c>
      <c r="D49" s="20" t="s">
        <v>70</v>
      </c>
      <c r="E49" s="7" t="s">
        <v>108</v>
      </c>
    </row>
    <row r="50" spans="1:8" x14ac:dyDescent="0.25">
      <c r="A50" s="8">
        <v>25</v>
      </c>
      <c r="B50" s="20" t="s">
        <v>71</v>
      </c>
      <c r="C50" s="6" t="s">
        <v>32</v>
      </c>
      <c r="D50" s="20" t="s">
        <v>71</v>
      </c>
      <c r="E50" s="7"/>
    </row>
    <row r="51" spans="1:8" x14ac:dyDescent="0.25">
      <c r="A51" s="8">
        <v>26</v>
      </c>
      <c r="B51" s="20" t="s">
        <v>72</v>
      </c>
      <c r="C51" s="6" t="s">
        <v>37</v>
      </c>
      <c r="D51" s="20" t="s">
        <v>72</v>
      </c>
      <c r="E51" s="7"/>
    </row>
    <row r="52" spans="1:8" ht="24" customHeight="1" x14ac:dyDescent="0.25">
      <c r="A52" s="12">
        <v>21</v>
      </c>
      <c r="B52" s="21" t="s">
        <v>65</v>
      </c>
      <c r="C52" s="22" t="s">
        <v>32</v>
      </c>
      <c r="D52" s="44" t="s">
        <v>112</v>
      </c>
      <c r="E52" s="44"/>
    </row>
    <row r="53" spans="1:8" ht="24" x14ac:dyDescent="0.25">
      <c r="A53" s="8">
        <v>22</v>
      </c>
      <c r="B53" s="20" t="s">
        <v>67</v>
      </c>
      <c r="C53" s="6" t="s">
        <v>37</v>
      </c>
      <c r="D53" s="20" t="s">
        <v>67</v>
      </c>
      <c r="E53" s="2">
        <v>0</v>
      </c>
    </row>
    <row r="54" spans="1:8" ht="24" customHeight="1" x14ac:dyDescent="0.25">
      <c r="A54" s="41" t="s">
        <v>68</v>
      </c>
      <c r="B54" s="41"/>
      <c r="C54" s="41"/>
      <c r="D54" s="41"/>
      <c r="E54" s="41"/>
    </row>
    <row r="55" spans="1:8" ht="36" x14ac:dyDescent="0.25">
      <c r="A55" s="8">
        <v>23</v>
      </c>
      <c r="B55" s="20" t="s">
        <v>69</v>
      </c>
      <c r="C55" s="6" t="s">
        <v>32</v>
      </c>
      <c r="D55" s="43" t="s">
        <v>74</v>
      </c>
      <c r="E55" s="43"/>
    </row>
    <row r="56" spans="1:8" ht="24" x14ac:dyDescent="0.25">
      <c r="A56" s="8">
        <v>24</v>
      </c>
      <c r="B56" s="20" t="s">
        <v>70</v>
      </c>
      <c r="C56" s="6" t="s">
        <v>32</v>
      </c>
      <c r="D56" s="20" t="s">
        <v>70</v>
      </c>
      <c r="E56" s="7" t="s">
        <v>108</v>
      </c>
    </row>
    <row r="57" spans="1:8" x14ac:dyDescent="0.25">
      <c r="A57" s="8">
        <v>25</v>
      </c>
      <c r="B57" s="20" t="s">
        <v>71</v>
      </c>
      <c r="C57" s="6" t="s">
        <v>32</v>
      </c>
      <c r="D57" s="20" t="s">
        <v>71</v>
      </c>
      <c r="E57" s="7"/>
    </row>
    <row r="58" spans="1:8" x14ac:dyDescent="0.25">
      <c r="A58" s="8">
        <v>26</v>
      </c>
      <c r="B58" s="20" t="s">
        <v>72</v>
      </c>
      <c r="C58" s="6" t="s">
        <v>37</v>
      </c>
      <c r="D58" s="20" t="s">
        <v>72</v>
      </c>
      <c r="E58" s="7"/>
    </row>
    <row r="59" spans="1:8" ht="36" customHeight="1" x14ac:dyDescent="0.25">
      <c r="A59" s="12">
        <v>21</v>
      </c>
      <c r="B59" s="21" t="s">
        <v>65</v>
      </c>
      <c r="C59" s="22" t="s">
        <v>32</v>
      </c>
      <c r="D59" s="44" t="s">
        <v>105</v>
      </c>
      <c r="E59" s="44"/>
      <c r="H59" s="23"/>
    </row>
    <row r="60" spans="1:8" ht="24" x14ac:dyDescent="0.25">
      <c r="A60" s="8">
        <v>22</v>
      </c>
      <c r="B60" s="20" t="s">
        <v>67</v>
      </c>
      <c r="C60" s="6" t="s">
        <v>37</v>
      </c>
      <c r="D60" s="20" t="s">
        <v>67</v>
      </c>
      <c r="E60" s="2">
        <v>13677</v>
      </c>
    </row>
    <row r="61" spans="1:8" ht="24" customHeight="1" x14ac:dyDescent="0.25">
      <c r="A61" s="41" t="s">
        <v>68</v>
      </c>
      <c r="B61" s="41"/>
      <c r="C61" s="41"/>
      <c r="D61" s="41"/>
      <c r="E61" s="41"/>
    </row>
    <row r="62" spans="1:8" ht="36" x14ac:dyDescent="0.25">
      <c r="A62" s="8">
        <v>23</v>
      </c>
      <c r="B62" s="20" t="s">
        <v>69</v>
      </c>
      <c r="C62" s="6" t="s">
        <v>32</v>
      </c>
      <c r="D62" s="43" t="s">
        <v>105</v>
      </c>
      <c r="E62" s="43"/>
    </row>
    <row r="63" spans="1:8" ht="24" x14ac:dyDescent="0.25">
      <c r="A63" s="8">
        <v>24</v>
      </c>
      <c r="B63" s="20" t="s">
        <v>70</v>
      </c>
      <c r="C63" s="6" t="s">
        <v>32</v>
      </c>
      <c r="D63" s="20" t="s">
        <v>70</v>
      </c>
      <c r="E63" s="7" t="s">
        <v>11</v>
      </c>
    </row>
    <row r="64" spans="1:8" x14ac:dyDescent="0.25">
      <c r="A64" s="8">
        <v>25</v>
      </c>
      <c r="B64" s="20" t="s">
        <v>71</v>
      </c>
      <c r="C64" s="6" t="s">
        <v>32</v>
      </c>
      <c r="D64" s="20" t="s">
        <v>71</v>
      </c>
      <c r="E64" s="7"/>
    </row>
    <row r="65" spans="1:5" x14ac:dyDescent="0.25">
      <c r="A65" s="8">
        <v>26</v>
      </c>
      <c r="B65" s="20" t="s">
        <v>72</v>
      </c>
      <c r="C65" s="6" t="s">
        <v>37</v>
      </c>
      <c r="D65" s="20" t="s">
        <v>72</v>
      </c>
      <c r="E65" s="7"/>
    </row>
    <row r="66" spans="1:5" ht="37.5" customHeight="1" x14ac:dyDescent="0.25">
      <c r="A66" s="12">
        <v>21</v>
      </c>
      <c r="B66" s="21" t="s">
        <v>65</v>
      </c>
      <c r="C66" s="22" t="s">
        <v>32</v>
      </c>
      <c r="D66" s="44" t="s">
        <v>75</v>
      </c>
      <c r="E66" s="44"/>
    </row>
    <row r="67" spans="1:5" ht="24" x14ac:dyDescent="0.25">
      <c r="A67" s="8">
        <v>22</v>
      </c>
      <c r="B67" s="20" t="s">
        <v>67</v>
      </c>
      <c r="C67" s="6" t="s">
        <v>37</v>
      </c>
      <c r="D67" s="20" t="s">
        <v>67</v>
      </c>
      <c r="E67" s="2">
        <v>3990</v>
      </c>
    </row>
    <row r="68" spans="1:5" ht="24" customHeight="1" x14ac:dyDescent="0.25">
      <c r="A68" s="41" t="s">
        <v>68</v>
      </c>
      <c r="B68" s="41"/>
      <c r="C68" s="41"/>
      <c r="D68" s="41"/>
      <c r="E68" s="41"/>
    </row>
    <row r="69" spans="1:5" ht="36" x14ac:dyDescent="0.25">
      <c r="A69" s="8">
        <v>23</v>
      </c>
      <c r="B69" s="20" t="s">
        <v>69</v>
      </c>
      <c r="C69" s="6" t="s">
        <v>32</v>
      </c>
      <c r="D69" s="43" t="s">
        <v>75</v>
      </c>
      <c r="E69" s="43"/>
    </row>
    <row r="70" spans="1:5" ht="24" x14ac:dyDescent="0.25">
      <c r="A70" s="8">
        <v>24</v>
      </c>
      <c r="B70" s="20" t="s">
        <v>70</v>
      </c>
      <c r="C70" s="6" t="s">
        <v>32</v>
      </c>
      <c r="D70" s="20" t="s">
        <v>70</v>
      </c>
      <c r="E70" s="7" t="s">
        <v>109</v>
      </c>
    </row>
    <row r="71" spans="1:5" x14ac:dyDescent="0.25">
      <c r="A71" s="8">
        <v>25</v>
      </c>
      <c r="B71" s="20" t="s">
        <v>71</v>
      </c>
      <c r="C71" s="6" t="s">
        <v>32</v>
      </c>
      <c r="D71" s="20" t="s">
        <v>71</v>
      </c>
      <c r="E71" s="7"/>
    </row>
    <row r="72" spans="1:5" x14ac:dyDescent="0.25">
      <c r="A72" s="8">
        <v>26</v>
      </c>
      <c r="B72" s="20" t="s">
        <v>72</v>
      </c>
      <c r="C72" s="6" t="s">
        <v>37</v>
      </c>
      <c r="D72" s="20" t="s">
        <v>72</v>
      </c>
      <c r="E72" s="7"/>
    </row>
    <row r="73" spans="1:5" x14ac:dyDescent="0.25">
      <c r="A73" s="12">
        <v>21</v>
      </c>
      <c r="B73" s="21" t="s">
        <v>65</v>
      </c>
      <c r="C73" s="22" t="s">
        <v>32</v>
      </c>
      <c r="D73" s="44" t="s">
        <v>106</v>
      </c>
      <c r="E73" s="44"/>
    </row>
    <row r="74" spans="1:5" ht="24" x14ac:dyDescent="0.25">
      <c r="A74" s="8">
        <v>22</v>
      </c>
      <c r="B74" s="20" t="s">
        <v>67</v>
      </c>
      <c r="C74" s="6" t="s">
        <v>37</v>
      </c>
      <c r="D74" s="20" t="s">
        <v>67</v>
      </c>
      <c r="E74" s="2">
        <v>0</v>
      </c>
    </row>
    <row r="75" spans="1:5" ht="24" customHeight="1" x14ac:dyDescent="0.25">
      <c r="A75" s="50" t="s">
        <v>68</v>
      </c>
      <c r="B75" s="51"/>
      <c r="C75" s="51"/>
      <c r="D75" s="51"/>
      <c r="E75" s="52"/>
    </row>
    <row r="76" spans="1:5" ht="36" x14ac:dyDescent="0.25">
      <c r="A76" s="8">
        <v>23</v>
      </c>
      <c r="B76" s="20" t="s">
        <v>69</v>
      </c>
      <c r="C76" s="6" t="s">
        <v>32</v>
      </c>
      <c r="D76" s="50" t="s">
        <v>119</v>
      </c>
      <c r="E76" s="52"/>
    </row>
    <row r="77" spans="1:5" ht="24" x14ac:dyDescent="0.25">
      <c r="A77" s="8">
        <v>24</v>
      </c>
      <c r="B77" s="20" t="s">
        <v>70</v>
      </c>
      <c r="C77" s="6" t="s">
        <v>32</v>
      </c>
      <c r="D77" s="20" t="s">
        <v>70</v>
      </c>
      <c r="E77" s="7"/>
    </row>
    <row r="78" spans="1:5" x14ac:dyDescent="0.25">
      <c r="A78" s="8">
        <v>25</v>
      </c>
      <c r="B78" s="20" t="s">
        <v>71</v>
      </c>
      <c r="C78" s="6" t="s">
        <v>32</v>
      </c>
      <c r="D78" s="20" t="s">
        <v>71</v>
      </c>
      <c r="E78" s="7"/>
    </row>
    <row r="79" spans="1:5" ht="24" x14ac:dyDescent="0.25">
      <c r="A79" s="8">
        <v>26</v>
      </c>
      <c r="B79" s="20" t="s">
        <v>72</v>
      </c>
      <c r="C79" s="6" t="s">
        <v>37</v>
      </c>
      <c r="D79" s="20" t="s">
        <v>120</v>
      </c>
      <c r="E79" s="27">
        <v>9455</v>
      </c>
    </row>
    <row r="80" spans="1:5" ht="15" customHeight="1" x14ac:dyDescent="0.25">
      <c r="A80" s="50" t="s">
        <v>76</v>
      </c>
      <c r="B80" s="51"/>
      <c r="C80" s="51"/>
      <c r="D80" s="51"/>
      <c r="E80" s="52"/>
    </row>
    <row r="81" spans="1:5" x14ac:dyDescent="0.25">
      <c r="A81" s="8">
        <v>27</v>
      </c>
      <c r="B81" s="20" t="s">
        <v>77</v>
      </c>
      <c r="C81" s="6" t="s">
        <v>78</v>
      </c>
      <c r="D81" s="20" t="s">
        <v>77</v>
      </c>
      <c r="E81" s="15">
        <v>0</v>
      </c>
    </row>
    <row r="82" spans="1:5" x14ac:dyDescent="0.25">
      <c r="A82" s="8">
        <v>28</v>
      </c>
      <c r="B82" s="20" t="s">
        <v>79</v>
      </c>
      <c r="C82" s="6" t="s">
        <v>78</v>
      </c>
      <c r="D82" s="20" t="s">
        <v>79</v>
      </c>
      <c r="E82" s="15">
        <v>0</v>
      </c>
    </row>
    <row r="83" spans="1:5" ht="24" x14ac:dyDescent="0.25">
      <c r="A83" s="8">
        <v>29</v>
      </c>
      <c r="B83" s="20" t="s">
        <v>80</v>
      </c>
      <c r="C83" s="6" t="s">
        <v>78</v>
      </c>
      <c r="D83" s="20" t="s">
        <v>80</v>
      </c>
      <c r="E83" s="15">
        <v>0</v>
      </c>
    </row>
    <row r="84" spans="1:5" x14ac:dyDescent="0.25">
      <c r="A84" s="8">
        <v>30</v>
      </c>
      <c r="B84" s="20" t="s">
        <v>81</v>
      </c>
      <c r="C84" s="6" t="s">
        <v>37</v>
      </c>
      <c r="D84" s="20" t="s">
        <v>81</v>
      </c>
      <c r="E84" s="15">
        <v>0</v>
      </c>
    </row>
    <row r="85" spans="1:5" x14ac:dyDescent="0.25">
      <c r="A85" s="41" t="s">
        <v>82</v>
      </c>
      <c r="B85" s="41"/>
      <c r="C85" s="41"/>
      <c r="D85" s="41"/>
      <c r="E85" s="41"/>
    </row>
    <row r="86" spans="1:5" ht="24" x14ac:dyDescent="0.25">
      <c r="A86" s="8">
        <v>31</v>
      </c>
      <c r="B86" s="20" t="s">
        <v>36</v>
      </c>
      <c r="C86" s="6" t="s">
        <v>37</v>
      </c>
      <c r="D86" s="20" t="s">
        <v>36</v>
      </c>
      <c r="E86" s="11">
        <v>0</v>
      </c>
    </row>
    <row r="87" spans="1:5" ht="24" x14ac:dyDescent="0.25">
      <c r="A87" s="8">
        <v>32</v>
      </c>
      <c r="B87" s="20" t="s">
        <v>38</v>
      </c>
      <c r="C87" s="6" t="s">
        <v>37</v>
      </c>
      <c r="D87" s="20" t="s">
        <v>38</v>
      </c>
      <c r="E87" s="11">
        <v>0</v>
      </c>
    </row>
    <row r="88" spans="1:5" ht="24" x14ac:dyDescent="0.25">
      <c r="A88" s="8">
        <v>33</v>
      </c>
      <c r="B88" s="20" t="s">
        <v>39</v>
      </c>
      <c r="C88" s="6" t="s">
        <v>37</v>
      </c>
      <c r="D88" s="20" t="s">
        <v>39</v>
      </c>
      <c r="E88" s="11">
        <v>479602</v>
      </c>
    </row>
    <row r="89" spans="1:5" ht="24" x14ac:dyDescent="0.25">
      <c r="A89" s="8">
        <v>34</v>
      </c>
      <c r="B89" s="20" t="s">
        <v>83</v>
      </c>
      <c r="C89" s="6" t="s">
        <v>37</v>
      </c>
      <c r="D89" s="20" t="s">
        <v>61</v>
      </c>
      <c r="E89" s="11">
        <v>0</v>
      </c>
    </row>
    <row r="90" spans="1:5" ht="24" x14ac:dyDescent="0.25">
      <c r="A90" s="8">
        <v>35</v>
      </c>
      <c r="B90" s="20" t="s">
        <v>62</v>
      </c>
      <c r="C90" s="6" t="s">
        <v>37</v>
      </c>
      <c r="D90" s="20" t="s">
        <v>62</v>
      </c>
      <c r="E90" s="11">
        <v>0</v>
      </c>
    </row>
    <row r="91" spans="1:5" ht="24" x14ac:dyDescent="0.25">
      <c r="A91" s="8">
        <v>36</v>
      </c>
      <c r="B91" s="20" t="s">
        <v>63</v>
      </c>
      <c r="C91" s="6" t="s">
        <v>37</v>
      </c>
      <c r="D91" s="20" t="s">
        <v>63</v>
      </c>
      <c r="E91" s="11">
        <v>709099</v>
      </c>
    </row>
    <row r="92" spans="1:5" x14ac:dyDescent="0.25">
      <c r="A92" s="41" t="s">
        <v>84</v>
      </c>
      <c r="B92" s="41"/>
      <c r="C92" s="41"/>
      <c r="D92" s="41"/>
      <c r="E92" s="41"/>
    </row>
    <row r="93" spans="1:5" x14ac:dyDescent="0.25">
      <c r="A93" s="12">
        <v>37</v>
      </c>
      <c r="B93" s="21" t="s">
        <v>85</v>
      </c>
      <c r="C93" s="22" t="s">
        <v>32</v>
      </c>
      <c r="D93" s="42" t="s">
        <v>1</v>
      </c>
      <c r="E93" s="42"/>
    </row>
    <row r="94" spans="1:5" x14ac:dyDescent="0.25">
      <c r="A94" s="8">
        <v>38</v>
      </c>
      <c r="B94" s="20" t="s">
        <v>71</v>
      </c>
      <c r="C94" s="6" t="s">
        <v>32</v>
      </c>
      <c r="D94" s="20" t="s">
        <v>71</v>
      </c>
      <c r="E94" s="17" t="s">
        <v>86</v>
      </c>
    </row>
    <row r="95" spans="1:5" ht="24" x14ac:dyDescent="0.25">
      <c r="A95" s="8">
        <v>39</v>
      </c>
      <c r="B95" s="20" t="s">
        <v>87</v>
      </c>
      <c r="C95" s="6" t="s">
        <v>88</v>
      </c>
      <c r="D95" s="20" t="s">
        <v>87</v>
      </c>
      <c r="E95" s="15">
        <v>330</v>
      </c>
    </row>
    <row r="96" spans="1:5" x14ac:dyDescent="0.25">
      <c r="A96" s="8">
        <v>40</v>
      </c>
      <c r="B96" s="20" t="s">
        <v>89</v>
      </c>
      <c r="C96" s="6" t="s">
        <v>37</v>
      </c>
      <c r="D96" s="20" t="s">
        <v>89</v>
      </c>
      <c r="E96" s="11">
        <v>1052383</v>
      </c>
    </row>
    <row r="97" spans="1:5" x14ac:dyDescent="0.25">
      <c r="A97" s="8">
        <v>41</v>
      </c>
      <c r="B97" s="20" t="s">
        <v>90</v>
      </c>
      <c r="C97" s="6" t="s">
        <v>37</v>
      </c>
      <c r="D97" s="20" t="s">
        <v>90</v>
      </c>
      <c r="E97" s="11">
        <v>924806</v>
      </c>
    </row>
    <row r="98" spans="1:5" x14ac:dyDescent="0.25">
      <c r="A98" s="8">
        <v>42</v>
      </c>
      <c r="B98" s="20" t="s">
        <v>91</v>
      </c>
      <c r="C98" s="6" t="s">
        <v>37</v>
      </c>
      <c r="D98" s="20" t="s">
        <v>91</v>
      </c>
      <c r="E98" s="11">
        <v>127577</v>
      </c>
    </row>
    <row r="99" spans="1:5" ht="24" x14ac:dyDescent="0.25">
      <c r="A99" s="8">
        <v>43</v>
      </c>
      <c r="B99" s="20" t="s">
        <v>92</v>
      </c>
      <c r="C99" s="6" t="s">
        <v>37</v>
      </c>
      <c r="D99" s="20" t="s">
        <v>92</v>
      </c>
      <c r="E99" s="11">
        <v>0</v>
      </c>
    </row>
    <row r="100" spans="1:5" ht="24" x14ac:dyDescent="0.25">
      <c r="A100" s="8">
        <v>44</v>
      </c>
      <c r="B100" s="9" t="s">
        <v>93</v>
      </c>
      <c r="C100" s="6" t="s">
        <v>37</v>
      </c>
      <c r="D100" s="9" t="s">
        <v>93</v>
      </c>
      <c r="E100" s="11">
        <v>0</v>
      </c>
    </row>
    <row r="101" spans="1:5" ht="24" x14ac:dyDescent="0.25">
      <c r="A101" s="8">
        <v>45</v>
      </c>
      <c r="B101" s="9" t="s">
        <v>94</v>
      </c>
      <c r="C101" s="6" t="s">
        <v>37</v>
      </c>
      <c r="D101" s="9" t="s">
        <v>94</v>
      </c>
      <c r="E101" s="11">
        <v>0</v>
      </c>
    </row>
    <row r="102" spans="1:5" ht="36" x14ac:dyDescent="0.25">
      <c r="A102" s="8">
        <v>46</v>
      </c>
      <c r="B102" s="9" t="s">
        <v>95</v>
      </c>
      <c r="C102" s="6" t="s">
        <v>37</v>
      </c>
      <c r="D102" s="9" t="s">
        <v>95</v>
      </c>
      <c r="E102" s="18">
        <v>0</v>
      </c>
    </row>
    <row r="103" spans="1:5" x14ac:dyDescent="0.25">
      <c r="A103" s="12">
        <v>37</v>
      </c>
      <c r="B103" s="13" t="s">
        <v>85</v>
      </c>
      <c r="C103" s="14" t="s">
        <v>32</v>
      </c>
      <c r="D103" s="42" t="s">
        <v>97</v>
      </c>
      <c r="E103" s="42"/>
    </row>
    <row r="104" spans="1:5" x14ac:dyDescent="0.25">
      <c r="A104" s="8">
        <v>38</v>
      </c>
      <c r="B104" s="9" t="s">
        <v>71</v>
      </c>
      <c r="C104" s="6" t="s">
        <v>32</v>
      </c>
      <c r="D104" s="9" t="s">
        <v>71</v>
      </c>
      <c r="E104" s="17" t="s">
        <v>96</v>
      </c>
    </row>
    <row r="105" spans="1:5" ht="24" x14ac:dyDescent="0.25">
      <c r="A105" s="8">
        <v>39</v>
      </c>
      <c r="B105" s="9" t="s">
        <v>87</v>
      </c>
      <c r="C105" s="6" t="s">
        <v>88</v>
      </c>
      <c r="D105" s="9" t="s">
        <v>87</v>
      </c>
      <c r="E105" s="15">
        <v>2055</v>
      </c>
    </row>
    <row r="106" spans="1:5" x14ac:dyDescent="0.25">
      <c r="A106" s="8">
        <v>40</v>
      </c>
      <c r="B106" s="9" t="s">
        <v>89</v>
      </c>
      <c r="C106" s="6" t="s">
        <v>37</v>
      </c>
      <c r="D106" s="9" t="s">
        <v>89</v>
      </c>
      <c r="E106" s="11">
        <v>78387</v>
      </c>
    </row>
    <row r="107" spans="1:5" x14ac:dyDescent="0.25">
      <c r="A107" s="8">
        <v>41</v>
      </c>
      <c r="B107" s="9" t="s">
        <v>90</v>
      </c>
      <c r="C107" s="6" t="s">
        <v>37</v>
      </c>
      <c r="D107" s="9" t="s">
        <v>90</v>
      </c>
      <c r="E107" s="11">
        <v>69361</v>
      </c>
    </row>
    <row r="108" spans="1:5" x14ac:dyDescent="0.25">
      <c r="A108" s="8">
        <v>42</v>
      </c>
      <c r="B108" s="9" t="s">
        <v>91</v>
      </c>
      <c r="C108" s="6" t="s">
        <v>37</v>
      </c>
      <c r="D108" s="9" t="s">
        <v>91</v>
      </c>
      <c r="E108" s="11">
        <v>18026</v>
      </c>
    </row>
    <row r="109" spans="1:5" ht="24" x14ac:dyDescent="0.25">
      <c r="A109" s="8">
        <v>43</v>
      </c>
      <c r="B109" s="9" t="s">
        <v>92</v>
      </c>
      <c r="C109" s="6" t="s">
        <v>37</v>
      </c>
      <c r="D109" s="9" t="s">
        <v>92</v>
      </c>
      <c r="E109" s="11">
        <v>0</v>
      </c>
    </row>
    <row r="110" spans="1:5" ht="24" x14ac:dyDescent="0.25">
      <c r="A110" s="8">
        <v>44</v>
      </c>
      <c r="B110" s="9" t="s">
        <v>93</v>
      </c>
      <c r="C110" s="6" t="s">
        <v>37</v>
      </c>
      <c r="D110" s="9" t="s">
        <v>93</v>
      </c>
      <c r="E110" s="11">
        <v>0</v>
      </c>
    </row>
    <row r="111" spans="1:5" ht="24" x14ac:dyDescent="0.25">
      <c r="A111" s="8">
        <v>45</v>
      </c>
      <c r="B111" s="9" t="s">
        <v>94</v>
      </c>
      <c r="C111" s="6" t="s">
        <v>37</v>
      </c>
      <c r="D111" s="9" t="s">
        <v>94</v>
      </c>
      <c r="E111" s="11">
        <v>0</v>
      </c>
    </row>
    <row r="112" spans="1:5" ht="36" x14ac:dyDescent="0.25">
      <c r="A112" s="8">
        <v>46</v>
      </c>
      <c r="B112" s="9" t="s">
        <v>95</v>
      </c>
      <c r="C112" s="6" t="s">
        <v>37</v>
      </c>
      <c r="D112" s="9" t="s">
        <v>95</v>
      </c>
      <c r="E112" s="11">
        <v>0</v>
      </c>
    </row>
    <row r="113" spans="1:5" x14ac:dyDescent="0.25">
      <c r="A113" s="12">
        <v>37</v>
      </c>
      <c r="B113" s="13" t="s">
        <v>85</v>
      </c>
      <c r="C113" s="14" t="s">
        <v>32</v>
      </c>
      <c r="D113" s="42" t="s">
        <v>6</v>
      </c>
      <c r="E113" s="42"/>
    </row>
    <row r="114" spans="1:5" x14ac:dyDescent="0.25">
      <c r="A114" s="8">
        <v>38</v>
      </c>
      <c r="B114" s="9" t="s">
        <v>71</v>
      </c>
      <c r="C114" s="6" t="s">
        <v>32</v>
      </c>
      <c r="D114" s="9" t="s">
        <v>71</v>
      </c>
      <c r="E114" s="17" t="s">
        <v>96</v>
      </c>
    </row>
    <row r="115" spans="1:5" ht="24" x14ac:dyDescent="0.25">
      <c r="A115" s="8">
        <v>39</v>
      </c>
      <c r="B115" s="9" t="s">
        <v>87</v>
      </c>
      <c r="C115" s="6" t="s">
        <v>88</v>
      </c>
      <c r="D115" s="9" t="s">
        <v>87</v>
      </c>
      <c r="E115" s="15">
        <v>2055</v>
      </c>
    </row>
    <row r="116" spans="1:5" x14ac:dyDescent="0.25">
      <c r="A116" s="8">
        <v>40</v>
      </c>
      <c r="B116" s="9" t="s">
        <v>89</v>
      </c>
      <c r="C116" s="6" t="s">
        <v>37</v>
      </c>
      <c r="D116" s="9" t="s">
        <v>89</v>
      </c>
      <c r="E116" s="11">
        <v>89847</v>
      </c>
    </row>
    <row r="117" spans="1:5" x14ac:dyDescent="0.25">
      <c r="A117" s="8">
        <v>41</v>
      </c>
      <c r="B117" s="9" t="s">
        <v>90</v>
      </c>
      <c r="C117" s="6" t="s">
        <v>37</v>
      </c>
      <c r="D117" s="9" t="s">
        <v>90</v>
      </c>
      <c r="E117" s="11">
        <v>76297</v>
      </c>
    </row>
    <row r="118" spans="1:5" x14ac:dyDescent="0.25">
      <c r="A118" s="8">
        <v>42</v>
      </c>
      <c r="B118" s="9" t="s">
        <v>91</v>
      </c>
      <c r="C118" s="6" t="s">
        <v>37</v>
      </c>
      <c r="D118" s="9" t="s">
        <v>91</v>
      </c>
      <c r="E118" s="11">
        <v>10550</v>
      </c>
    </row>
    <row r="119" spans="1:5" ht="24" x14ac:dyDescent="0.25">
      <c r="A119" s="8">
        <v>43</v>
      </c>
      <c r="B119" s="9" t="s">
        <v>92</v>
      </c>
      <c r="C119" s="6" t="s">
        <v>37</v>
      </c>
      <c r="D119" s="9" t="s">
        <v>92</v>
      </c>
      <c r="E119" s="11">
        <v>0</v>
      </c>
    </row>
    <row r="120" spans="1:5" ht="24" x14ac:dyDescent="0.25">
      <c r="A120" s="8">
        <v>44</v>
      </c>
      <c r="B120" s="9" t="s">
        <v>93</v>
      </c>
      <c r="C120" s="6" t="s">
        <v>37</v>
      </c>
      <c r="D120" s="9" t="s">
        <v>93</v>
      </c>
      <c r="E120" s="11">
        <v>0</v>
      </c>
    </row>
    <row r="121" spans="1:5" ht="24" x14ac:dyDescent="0.25">
      <c r="A121" s="8">
        <v>45</v>
      </c>
      <c r="B121" s="9" t="s">
        <v>94</v>
      </c>
      <c r="C121" s="6" t="s">
        <v>37</v>
      </c>
      <c r="D121" s="9" t="s">
        <v>94</v>
      </c>
      <c r="E121" s="11">
        <v>0</v>
      </c>
    </row>
    <row r="122" spans="1:5" ht="36" x14ac:dyDescent="0.25">
      <c r="A122" s="8">
        <v>46</v>
      </c>
      <c r="B122" s="9" t="s">
        <v>95</v>
      </c>
      <c r="C122" s="6" t="s">
        <v>37</v>
      </c>
      <c r="D122" s="9" t="s">
        <v>95</v>
      </c>
      <c r="E122" s="11">
        <v>0</v>
      </c>
    </row>
    <row r="123" spans="1:5" x14ac:dyDescent="0.25">
      <c r="A123" s="41" t="s">
        <v>98</v>
      </c>
      <c r="B123" s="41"/>
      <c r="C123" s="41"/>
      <c r="D123" s="41"/>
      <c r="E123" s="41"/>
    </row>
    <row r="124" spans="1:5" x14ac:dyDescent="0.25">
      <c r="A124" s="8">
        <v>47</v>
      </c>
      <c r="B124" s="9" t="s">
        <v>77</v>
      </c>
      <c r="C124" s="6" t="s">
        <v>78</v>
      </c>
      <c r="D124" s="9" t="s">
        <v>77</v>
      </c>
      <c r="E124" s="15">
        <v>0</v>
      </c>
    </row>
    <row r="125" spans="1:5" x14ac:dyDescent="0.25">
      <c r="A125" s="8">
        <v>48</v>
      </c>
      <c r="B125" s="9" t="s">
        <v>79</v>
      </c>
      <c r="C125" s="6" t="s">
        <v>78</v>
      </c>
      <c r="D125" s="9" t="s">
        <v>79</v>
      </c>
      <c r="E125" s="15">
        <v>0</v>
      </c>
    </row>
    <row r="126" spans="1:5" ht="24" x14ac:dyDescent="0.25">
      <c r="A126" s="8">
        <v>49</v>
      </c>
      <c r="B126" s="9" t="s">
        <v>80</v>
      </c>
      <c r="C126" s="6" t="s">
        <v>78</v>
      </c>
      <c r="D126" s="9" t="s">
        <v>80</v>
      </c>
      <c r="E126" s="15">
        <v>0</v>
      </c>
    </row>
    <row r="127" spans="1:5" x14ac:dyDescent="0.25">
      <c r="A127" s="8">
        <v>50</v>
      </c>
      <c r="B127" s="9" t="s">
        <v>81</v>
      </c>
      <c r="C127" s="6" t="s">
        <v>37</v>
      </c>
      <c r="D127" s="9" t="s">
        <v>81</v>
      </c>
      <c r="E127" s="11">
        <v>0</v>
      </c>
    </row>
    <row r="128" spans="1:5" x14ac:dyDescent="0.25">
      <c r="A128" s="41" t="s">
        <v>99</v>
      </c>
      <c r="B128" s="41"/>
      <c r="C128" s="41"/>
      <c r="D128" s="41"/>
      <c r="E128" s="41"/>
    </row>
    <row r="129" spans="1:5" ht="24" x14ac:dyDescent="0.25">
      <c r="A129" s="8">
        <v>51</v>
      </c>
      <c r="B129" s="9" t="s">
        <v>100</v>
      </c>
      <c r="C129" s="6" t="s">
        <v>78</v>
      </c>
      <c r="D129" s="9" t="s">
        <v>100</v>
      </c>
      <c r="E129" s="15">
        <v>10</v>
      </c>
    </row>
    <row r="130" spans="1:5" x14ac:dyDescent="0.25">
      <c r="A130" s="8">
        <v>52</v>
      </c>
      <c r="B130" s="9" t="s">
        <v>101</v>
      </c>
      <c r="C130" s="6" t="s">
        <v>78</v>
      </c>
      <c r="D130" s="9" t="s">
        <v>101</v>
      </c>
      <c r="E130" s="15">
        <v>1</v>
      </c>
    </row>
    <row r="131" spans="1:5" ht="24" x14ac:dyDescent="0.25">
      <c r="A131" s="8">
        <v>53</v>
      </c>
      <c r="B131" s="9" t="s">
        <v>102</v>
      </c>
      <c r="C131" s="6" t="s">
        <v>37</v>
      </c>
      <c r="D131" s="9" t="s">
        <v>102</v>
      </c>
      <c r="E131" s="11">
        <v>0</v>
      </c>
    </row>
  </sheetData>
  <mergeCells count="37">
    <mergeCell ref="D52:E52"/>
    <mergeCell ref="A54:E54"/>
    <mergeCell ref="D55:E55"/>
    <mergeCell ref="D103:E103"/>
    <mergeCell ref="D113:E113"/>
    <mergeCell ref="A61:E61"/>
    <mergeCell ref="D62:E62"/>
    <mergeCell ref="D66:E66"/>
    <mergeCell ref="A68:E68"/>
    <mergeCell ref="D69:E69"/>
    <mergeCell ref="D73:E73"/>
    <mergeCell ref="D59:E59"/>
    <mergeCell ref="A123:E123"/>
    <mergeCell ref="A128:E128"/>
    <mergeCell ref="A75:E75"/>
    <mergeCell ref="D76:E76"/>
    <mergeCell ref="A80:E80"/>
    <mergeCell ref="A85:E85"/>
    <mergeCell ref="A92:E92"/>
    <mergeCell ref="D93:E93"/>
    <mergeCell ref="A40:E40"/>
    <mergeCell ref="D41:E41"/>
    <mergeCell ref="D45:E45"/>
    <mergeCell ref="A47:E47"/>
    <mergeCell ref="D48:E48"/>
    <mergeCell ref="D38:E38"/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</mergeCells>
  <pageMargins left="0.19685039370078741" right="0.19685039370078741" top="0.19685039370078741" bottom="0.19685039370078741" header="0.51181102362204722" footer="0.31496062992125984"/>
  <pageSetup paperSize="9" scale="89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E138"/>
  <sheetViews>
    <sheetView view="pageBreakPreview" topLeftCell="A108" zoomScale="60" zoomScaleNormal="100" workbookViewId="0">
      <selection activeCell="I26" sqref="I26"/>
    </sheetView>
  </sheetViews>
  <sheetFormatPr defaultRowHeight="15" x14ac:dyDescent="0.25"/>
  <cols>
    <col min="1" max="1" width="4.85546875" style="19" customWidth="1"/>
    <col min="2" max="2" width="37.7109375" style="4" customWidth="1"/>
    <col min="3" max="3" width="5.85546875" style="19" customWidth="1"/>
    <col min="4" max="4" width="38.140625" style="4" customWidth="1"/>
    <col min="5" max="5" width="13.7109375" style="5" customWidth="1"/>
    <col min="6" max="16384" width="9.140625" style="3"/>
  </cols>
  <sheetData>
    <row r="1" spans="1:5" x14ac:dyDescent="0.25">
      <c r="A1" s="45" t="s">
        <v>113</v>
      </c>
      <c r="B1" s="45"/>
      <c r="C1" s="45"/>
      <c r="D1" s="46" t="s">
        <v>23</v>
      </c>
      <c r="E1" s="46"/>
    </row>
    <row r="2" spans="1:5" x14ac:dyDescent="0.25">
      <c r="A2" s="45"/>
      <c r="B2" s="45"/>
      <c r="C2" s="45"/>
      <c r="D2" s="46" t="s">
        <v>24</v>
      </c>
      <c r="E2" s="46"/>
    </row>
    <row r="3" spans="1:5" x14ac:dyDescent="0.25">
      <c r="A3" s="45"/>
      <c r="B3" s="45"/>
      <c r="C3" s="45"/>
    </row>
    <row r="4" spans="1:5" ht="35.25" customHeight="1" x14ac:dyDescent="0.25">
      <c r="A4" s="47" t="s">
        <v>103</v>
      </c>
      <c r="B4" s="47"/>
      <c r="C4" s="47"/>
      <c r="D4" s="47"/>
      <c r="E4" s="47"/>
    </row>
    <row r="5" spans="1:5" ht="18" x14ac:dyDescent="0.25">
      <c r="A5" s="48" t="s">
        <v>121</v>
      </c>
      <c r="B5" s="48"/>
      <c r="C5" s="48"/>
      <c r="D5" s="48"/>
      <c r="E5" s="48"/>
    </row>
    <row r="7" spans="1:5" x14ac:dyDescent="0.25">
      <c r="A7" s="49" t="s">
        <v>25</v>
      </c>
      <c r="B7" s="49"/>
      <c r="C7" s="49"/>
      <c r="D7" s="49"/>
      <c r="E7" s="49"/>
    </row>
    <row r="8" spans="1:5" ht="24" x14ac:dyDescent="0.25">
      <c r="A8" s="6" t="s">
        <v>26</v>
      </c>
      <c r="B8" s="6" t="s">
        <v>27</v>
      </c>
      <c r="C8" s="6" t="s">
        <v>28</v>
      </c>
      <c r="D8" s="6" t="s">
        <v>29</v>
      </c>
      <c r="E8" s="7" t="s">
        <v>30</v>
      </c>
    </row>
    <row r="9" spans="1:5" x14ac:dyDescent="0.25">
      <c r="A9" s="8">
        <v>1</v>
      </c>
      <c r="B9" s="9" t="s">
        <v>31</v>
      </c>
      <c r="C9" s="6" t="s">
        <v>32</v>
      </c>
      <c r="D9" s="9" t="s">
        <v>31</v>
      </c>
      <c r="E9" s="10">
        <v>43909</v>
      </c>
    </row>
    <row r="10" spans="1:5" x14ac:dyDescent="0.25">
      <c r="A10" s="8">
        <v>2</v>
      </c>
      <c r="B10" s="9" t="s">
        <v>33</v>
      </c>
      <c r="C10" s="6" t="s">
        <v>32</v>
      </c>
      <c r="D10" s="9" t="s">
        <v>33</v>
      </c>
      <c r="E10" s="10">
        <v>43466</v>
      </c>
    </row>
    <row r="11" spans="1:5" x14ac:dyDescent="0.25">
      <c r="A11" s="8">
        <v>3</v>
      </c>
      <c r="B11" s="9" t="s">
        <v>34</v>
      </c>
      <c r="C11" s="6" t="s">
        <v>32</v>
      </c>
      <c r="D11" s="9" t="s">
        <v>34</v>
      </c>
      <c r="E11" s="10">
        <v>43830</v>
      </c>
    </row>
    <row r="12" spans="1:5" x14ac:dyDescent="0.25">
      <c r="A12" s="41" t="s">
        <v>35</v>
      </c>
      <c r="B12" s="41"/>
      <c r="C12" s="41"/>
      <c r="D12" s="41"/>
      <c r="E12" s="41"/>
    </row>
    <row r="13" spans="1:5" ht="24" x14ac:dyDescent="0.25">
      <c r="A13" s="8">
        <v>4</v>
      </c>
      <c r="B13" s="9" t="s">
        <v>36</v>
      </c>
      <c r="C13" s="6" t="s">
        <v>37</v>
      </c>
      <c r="D13" s="9" t="s">
        <v>36</v>
      </c>
      <c r="E13" s="11">
        <v>0</v>
      </c>
    </row>
    <row r="14" spans="1:5" ht="24" x14ac:dyDescent="0.25">
      <c r="A14" s="8">
        <v>5</v>
      </c>
      <c r="B14" s="9" t="s">
        <v>38</v>
      </c>
      <c r="C14" s="6" t="s">
        <v>37</v>
      </c>
      <c r="D14" s="9" t="s">
        <v>38</v>
      </c>
      <c r="E14" s="11">
        <v>0</v>
      </c>
    </row>
    <row r="15" spans="1:5" ht="24" x14ac:dyDescent="0.25">
      <c r="A15" s="8">
        <v>6</v>
      </c>
      <c r="B15" s="9" t="s">
        <v>39</v>
      </c>
      <c r="C15" s="6" t="s">
        <v>37</v>
      </c>
      <c r="D15" s="9" t="s">
        <v>39</v>
      </c>
      <c r="E15" s="11">
        <v>38171</v>
      </c>
    </row>
    <row r="16" spans="1:5" ht="36" x14ac:dyDescent="0.25">
      <c r="A16" s="8">
        <v>7</v>
      </c>
      <c r="B16" s="9" t="s">
        <v>40</v>
      </c>
      <c r="C16" s="6" t="s">
        <v>37</v>
      </c>
      <c r="D16" s="9" t="s">
        <v>41</v>
      </c>
      <c r="E16" s="11">
        <v>50908</v>
      </c>
    </row>
    <row r="17" spans="1:5" x14ac:dyDescent="0.25">
      <c r="A17" s="8">
        <v>8</v>
      </c>
      <c r="B17" s="9" t="s">
        <v>42</v>
      </c>
      <c r="C17" s="6" t="s">
        <v>37</v>
      </c>
      <c r="D17" s="9" t="s">
        <v>43</v>
      </c>
      <c r="E17" s="11">
        <v>39953</v>
      </c>
    </row>
    <row r="18" spans="1:5" x14ac:dyDescent="0.25">
      <c r="A18" s="8">
        <v>9</v>
      </c>
      <c r="B18" s="9" t="s">
        <v>44</v>
      </c>
      <c r="C18" s="6" t="s">
        <v>37</v>
      </c>
      <c r="D18" s="9" t="s">
        <v>45</v>
      </c>
      <c r="E18" s="11">
        <v>4174</v>
      </c>
    </row>
    <row r="19" spans="1:5" x14ac:dyDescent="0.25">
      <c r="A19" s="8">
        <v>10</v>
      </c>
      <c r="B19" s="9" t="s">
        <v>46</v>
      </c>
      <c r="C19" s="6" t="s">
        <v>37</v>
      </c>
      <c r="D19" s="9" t="s">
        <v>47</v>
      </c>
      <c r="E19" s="11">
        <v>15781</v>
      </c>
    </row>
    <row r="20" spans="1:5" x14ac:dyDescent="0.25">
      <c r="A20" s="8">
        <v>11</v>
      </c>
      <c r="B20" s="9" t="s">
        <v>48</v>
      </c>
      <c r="C20" s="6" t="s">
        <v>37</v>
      </c>
      <c r="D20" s="9" t="s">
        <v>49</v>
      </c>
      <c r="E20" s="11">
        <v>48721</v>
      </c>
    </row>
    <row r="21" spans="1:5" ht="24" x14ac:dyDescent="0.25">
      <c r="A21" s="8">
        <v>12</v>
      </c>
      <c r="B21" s="9" t="s">
        <v>50</v>
      </c>
      <c r="C21" s="6" t="s">
        <v>37</v>
      </c>
      <c r="D21" s="9" t="s">
        <v>51</v>
      </c>
      <c r="E21" s="11">
        <v>48721</v>
      </c>
    </row>
    <row r="22" spans="1:5" ht="24" x14ac:dyDescent="0.25">
      <c r="A22" s="8">
        <v>13</v>
      </c>
      <c r="B22" s="9" t="s">
        <v>52</v>
      </c>
      <c r="C22" s="6" t="s">
        <v>37</v>
      </c>
      <c r="D22" s="9" t="s">
        <v>53</v>
      </c>
      <c r="E22" s="11">
        <v>0</v>
      </c>
    </row>
    <row r="23" spans="1:5" x14ac:dyDescent="0.25">
      <c r="A23" s="8">
        <v>14</v>
      </c>
      <c r="B23" s="9" t="s">
        <v>54</v>
      </c>
      <c r="C23" s="6" t="s">
        <v>37</v>
      </c>
      <c r="D23" s="9" t="s">
        <v>55</v>
      </c>
      <c r="E23" s="11">
        <v>0</v>
      </c>
    </row>
    <row r="24" spans="1:5" ht="24" x14ac:dyDescent="0.25">
      <c r="A24" s="8">
        <v>15</v>
      </c>
      <c r="B24" s="9" t="s">
        <v>56</v>
      </c>
      <c r="C24" s="6" t="s">
        <v>37</v>
      </c>
      <c r="D24" s="9" t="s">
        <v>57</v>
      </c>
      <c r="E24" s="11">
        <v>0</v>
      </c>
    </row>
    <row r="25" spans="1:5" x14ac:dyDescent="0.25">
      <c r="A25" s="8">
        <v>16</v>
      </c>
      <c r="B25" s="9" t="s">
        <v>58</v>
      </c>
      <c r="C25" s="6" t="s">
        <v>37</v>
      </c>
      <c r="D25" s="9" t="s">
        <v>59</v>
      </c>
      <c r="E25" s="11">
        <v>0</v>
      </c>
    </row>
    <row r="26" spans="1:5" x14ac:dyDescent="0.25">
      <c r="A26" s="8">
        <v>17</v>
      </c>
      <c r="B26" s="9" t="s">
        <v>60</v>
      </c>
      <c r="C26" s="6" t="s">
        <v>37</v>
      </c>
      <c r="D26" s="9" t="s">
        <v>60</v>
      </c>
      <c r="E26" s="11">
        <v>48721</v>
      </c>
    </row>
    <row r="27" spans="1:5" ht="24" x14ac:dyDescent="0.25">
      <c r="A27" s="8">
        <v>18</v>
      </c>
      <c r="B27" s="9" t="s">
        <v>61</v>
      </c>
      <c r="C27" s="6" t="s">
        <v>37</v>
      </c>
      <c r="D27" s="9" t="s">
        <v>61</v>
      </c>
      <c r="E27" s="11">
        <v>0</v>
      </c>
    </row>
    <row r="28" spans="1:5" ht="24" x14ac:dyDescent="0.25">
      <c r="A28" s="8">
        <v>19</v>
      </c>
      <c r="B28" s="9" t="s">
        <v>62</v>
      </c>
      <c r="C28" s="6" t="s">
        <v>37</v>
      </c>
      <c r="D28" s="9" t="s">
        <v>62</v>
      </c>
      <c r="E28" s="11">
        <v>0</v>
      </c>
    </row>
    <row r="29" spans="1:5" ht="24" x14ac:dyDescent="0.25">
      <c r="A29" s="8">
        <v>20</v>
      </c>
      <c r="B29" s="9" t="s">
        <v>63</v>
      </c>
      <c r="C29" s="6" t="s">
        <v>37</v>
      </c>
      <c r="D29" s="9" t="s">
        <v>63</v>
      </c>
      <c r="E29" s="11">
        <v>40358</v>
      </c>
    </row>
    <row r="30" spans="1:5" ht="24" customHeight="1" x14ac:dyDescent="0.25">
      <c r="A30" s="41" t="s">
        <v>64</v>
      </c>
      <c r="B30" s="41"/>
      <c r="C30" s="41"/>
      <c r="D30" s="41"/>
      <c r="E30" s="41"/>
    </row>
    <row r="31" spans="1:5" x14ac:dyDescent="0.25">
      <c r="A31" s="12">
        <v>21</v>
      </c>
      <c r="B31" s="13" t="s">
        <v>65</v>
      </c>
      <c r="C31" s="14" t="s">
        <v>32</v>
      </c>
      <c r="D31" s="44" t="s">
        <v>66</v>
      </c>
      <c r="E31" s="44"/>
    </row>
    <row r="32" spans="1:5" ht="24" x14ac:dyDescent="0.25">
      <c r="A32" s="8">
        <v>22</v>
      </c>
      <c r="B32" s="9" t="s">
        <v>67</v>
      </c>
      <c r="C32" s="6" t="s">
        <v>37</v>
      </c>
      <c r="D32" s="9" t="s">
        <v>67</v>
      </c>
      <c r="E32" s="2">
        <v>10840</v>
      </c>
    </row>
    <row r="33" spans="1:5" ht="24" customHeight="1" x14ac:dyDescent="0.25">
      <c r="A33" s="41" t="s">
        <v>68</v>
      </c>
      <c r="B33" s="41"/>
      <c r="C33" s="41"/>
      <c r="D33" s="41"/>
      <c r="E33" s="41"/>
    </row>
    <row r="34" spans="1:5" ht="36" x14ac:dyDescent="0.25">
      <c r="A34" s="8">
        <v>23</v>
      </c>
      <c r="B34" s="9" t="s">
        <v>69</v>
      </c>
      <c r="C34" s="6" t="s">
        <v>32</v>
      </c>
      <c r="D34" s="43" t="s">
        <v>66</v>
      </c>
      <c r="E34" s="43"/>
    </row>
    <row r="35" spans="1:5" ht="24" x14ac:dyDescent="0.25">
      <c r="A35" s="8">
        <v>24</v>
      </c>
      <c r="B35" s="9" t="s">
        <v>70</v>
      </c>
      <c r="C35" s="6" t="s">
        <v>32</v>
      </c>
      <c r="D35" s="9" t="s">
        <v>70</v>
      </c>
      <c r="E35" s="7" t="s">
        <v>11</v>
      </c>
    </row>
    <row r="36" spans="1:5" x14ac:dyDescent="0.25">
      <c r="A36" s="8">
        <v>25</v>
      </c>
      <c r="B36" s="9" t="s">
        <v>71</v>
      </c>
      <c r="C36" s="6" t="s">
        <v>32</v>
      </c>
      <c r="D36" s="9" t="s">
        <v>71</v>
      </c>
      <c r="E36" s="7"/>
    </row>
    <row r="37" spans="1:5" x14ac:dyDescent="0.25">
      <c r="A37" s="8">
        <v>26</v>
      </c>
      <c r="B37" s="9" t="s">
        <v>72</v>
      </c>
      <c r="C37" s="6" t="s">
        <v>37</v>
      </c>
      <c r="D37" s="9" t="s">
        <v>72</v>
      </c>
      <c r="E37" s="7"/>
    </row>
    <row r="38" spans="1:5" ht="24" customHeight="1" x14ac:dyDescent="0.25">
      <c r="A38" s="12">
        <v>21</v>
      </c>
      <c r="B38" s="13" t="s">
        <v>65</v>
      </c>
      <c r="C38" s="14" t="s">
        <v>32</v>
      </c>
      <c r="D38" s="44" t="s">
        <v>73</v>
      </c>
      <c r="E38" s="44"/>
    </row>
    <row r="39" spans="1:5" ht="24" x14ac:dyDescent="0.25">
      <c r="A39" s="8">
        <v>22</v>
      </c>
      <c r="B39" s="9" t="s">
        <v>67</v>
      </c>
      <c r="C39" s="6" t="s">
        <v>37</v>
      </c>
      <c r="D39" s="9" t="s">
        <v>67</v>
      </c>
      <c r="E39" s="2">
        <v>22494</v>
      </c>
    </row>
    <row r="40" spans="1:5" ht="24" customHeight="1" x14ac:dyDescent="0.25">
      <c r="A40" s="41" t="s">
        <v>68</v>
      </c>
      <c r="B40" s="41"/>
      <c r="C40" s="41"/>
      <c r="D40" s="41"/>
      <c r="E40" s="41"/>
    </row>
    <row r="41" spans="1:5" ht="36" x14ac:dyDescent="0.25">
      <c r="A41" s="8">
        <v>23</v>
      </c>
      <c r="B41" s="9" t="s">
        <v>69</v>
      </c>
      <c r="C41" s="6" t="s">
        <v>32</v>
      </c>
      <c r="D41" s="43" t="s">
        <v>73</v>
      </c>
      <c r="E41" s="43"/>
    </row>
    <row r="42" spans="1:5" ht="24" x14ac:dyDescent="0.25">
      <c r="A42" s="8">
        <v>24</v>
      </c>
      <c r="B42" s="9" t="s">
        <v>70</v>
      </c>
      <c r="C42" s="6" t="s">
        <v>32</v>
      </c>
      <c r="D42" s="9" t="s">
        <v>70</v>
      </c>
      <c r="E42" s="7" t="s">
        <v>11</v>
      </c>
    </row>
    <row r="43" spans="1:5" x14ac:dyDescent="0.25">
      <c r="A43" s="8">
        <v>25</v>
      </c>
      <c r="B43" s="9" t="s">
        <v>71</v>
      </c>
      <c r="C43" s="6" t="s">
        <v>32</v>
      </c>
      <c r="D43" s="9" t="s">
        <v>71</v>
      </c>
      <c r="E43" s="7"/>
    </row>
    <row r="44" spans="1:5" x14ac:dyDescent="0.25">
      <c r="A44" s="8">
        <v>26</v>
      </c>
      <c r="B44" s="9" t="s">
        <v>72</v>
      </c>
      <c r="C44" s="6" t="s">
        <v>37</v>
      </c>
      <c r="D44" s="9" t="s">
        <v>72</v>
      </c>
      <c r="E44" s="7"/>
    </row>
    <row r="45" spans="1:5" ht="24" customHeight="1" x14ac:dyDescent="0.25">
      <c r="A45" s="12">
        <v>21</v>
      </c>
      <c r="B45" s="13" t="s">
        <v>65</v>
      </c>
      <c r="C45" s="14" t="s">
        <v>32</v>
      </c>
      <c r="D45" s="44" t="s">
        <v>74</v>
      </c>
      <c r="E45" s="44"/>
    </row>
    <row r="46" spans="1:5" ht="24" x14ac:dyDescent="0.25">
      <c r="A46" s="8">
        <v>22</v>
      </c>
      <c r="B46" s="9" t="s">
        <v>67</v>
      </c>
      <c r="C46" s="6" t="s">
        <v>37</v>
      </c>
      <c r="D46" s="9" t="s">
        <v>67</v>
      </c>
      <c r="E46" s="2">
        <v>12026</v>
      </c>
    </row>
    <row r="47" spans="1:5" ht="24" customHeight="1" x14ac:dyDescent="0.25">
      <c r="A47" s="41" t="s">
        <v>68</v>
      </c>
      <c r="B47" s="41"/>
      <c r="C47" s="41"/>
      <c r="D47" s="41"/>
      <c r="E47" s="41"/>
    </row>
    <row r="48" spans="1:5" ht="36" x14ac:dyDescent="0.25">
      <c r="A48" s="8">
        <v>23</v>
      </c>
      <c r="B48" s="9" t="s">
        <v>69</v>
      </c>
      <c r="C48" s="6" t="s">
        <v>32</v>
      </c>
      <c r="D48" s="43" t="s">
        <v>74</v>
      </c>
      <c r="E48" s="43"/>
    </row>
    <row r="49" spans="1:5" ht="24" x14ac:dyDescent="0.25">
      <c r="A49" s="8">
        <v>24</v>
      </c>
      <c r="B49" s="9" t="s">
        <v>70</v>
      </c>
      <c r="C49" s="6" t="s">
        <v>32</v>
      </c>
      <c r="D49" s="9" t="s">
        <v>70</v>
      </c>
      <c r="E49" s="7" t="s">
        <v>108</v>
      </c>
    </row>
    <row r="50" spans="1:5" x14ac:dyDescent="0.25">
      <c r="A50" s="8">
        <v>25</v>
      </c>
      <c r="B50" s="9" t="s">
        <v>71</v>
      </c>
      <c r="C50" s="6" t="s">
        <v>32</v>
      </c>
      <c r="D50" s="9" t="s">
        <v>71</v>
      </c>
      <c r="E50" s="7"/>
    </row>
    <row r="51" spans="1:5" x14ac:dyDescent="0.25">
      <c r="A51" s="8">
        <v>26</v>
      </c>
      <c r="B51" s="9" t="s">
        <v>72</v>
      </c>
      <c r="C51" s="6" t="s">
        <v>37</v>
      </c>
      <c r="D51" s="9" t="s">
        <v>72</v>
      </c>
      <c r="E51" s="7"/>
    </row>
    <row r="52" spans="1:5" ht="24" customHeight="1" x14ac:dyDescent="0.25">
      <c r="A52" s="12">
        <v>21</v>
      </c>
      <c r="B52" s="13" t="s">
        <v>65</v>
      </c>
      <c r="C52" s="14" t="s">
        <v>32</v>
      </c>
      <c r="D52" s="44" t="s">
        <v>114</v>
      </c>
      <c r="E52" s="44"/>
    </row>
    <row r="53" spans="1:5" ht="24" x14ac:dyDescent="0.25">
      <c r="A53" s="8">
        <v>22</v>
      </c>
      <c r="B53" s="9" t="s">
        <v>67</v>
      </c>
      <c r="C53" s="6" t="s">
        <v>37</v>
      </c>
      <c r="D53" s="9" t="s">
        <v>67</v>
      </c>
      <c r="E53" s="2">
        <v>0</v>
      </c>
    </row>
    <row r="54" spans="1:5" ht="24" customHeight="1" x14ac:dyDescent="0.25">
      <c r="A54" s="41" t="s">
        <v>68</v>
      </c>
      <c r="B54" s="41"/>
      <c r="C54" s="41"/>
      <c r="D54" s="41"/>
      <c r="E54" s="41"/>
    </row>
    <row r="55" spans="1:5" ht="36" x14ac:dyDescent="0.25">
      <c r="A55" s="8">
        <v>23</v>
      </c>
      <c r="B55" s="9" t="s">
        <v>69</v>
      </c>
      <c r="C55" s="6" t="s">
        <v>32</v>
      </c>
      <c r="D55" s="43" t="s">
        <v>74</v>
      </c>
      <c r="E55" s="43"/>
    </row>
    <row r="56" spans="1:5" ht="24" x14ac:dyDescent="0.25">
      <c r="A56" s="8">
        <v>24</v>
      </c>
      <c r="B56" s="9" t="s">
        <v>70</v>
      </c>
      <c r="C56" s="6" t="s">
        <v>32</v>
      </c>
      <c r="D56" s="9" t="s">
        <v>70</v>
      </c>
      <c r="E56" s="7" t="s">
        <v>108</v>
      </c>
    </row>
    <row r="57" spans="1:5" x14ac:dyDescent="0.25">
      <c r="A57" s="8">
        <v>25</v>
      </c>
      <c r="B57" s="9" t="s">
        <v>71</v>
      </c>
      <c r="C57" s="6" t="s">
        <v>32</v>
      </c>
      <c r="D57" s="9" t="s">
        <v>71</v>
      </c>
      <c r="E57" s="7"/>
    </row>
    <row r="58" spans="1:5" x14ac:dyDescent="0.25">
      <c r="A58" s="8">
        <v>26</v>
      </c>
      <c r="B58" s="9" t="s">
        <v>72</v>
      </c>
      <c r="C58" s="6" t="s">
        <v>37</v>
      </c>
      <c r="D58" s="9" t="s">
        <v>72</v>
      </c>
      <c r="E58" s="7"/>
    </row>
    <row r="59" spans="1:5" ht="36" customHeight="1" x14ac:dyDescent="0.25">
      <c r="A59" s="12">
        <v>21</v>
      </c>
      <c r="B59" s="13" t="s">
        <v>65</v>
      </c>
      <c r="C59" s="14" t="s">
        <v>32</v>
      </c>
      <c r="D59" s="44" t="s">
        <v>105</v>
      </c>
      <c r="E59" s="44"/>
    </row>
    <row r="60" spans="1:5" ht="24" x14ac:dyDescent="0.25">
      <c r="A60" s="8">
        <v>22</v>
      </c>
      <c r="B60" s="9" t="s">
        <v>67</v>
      </c>
      <c r="C60" s="6" t="s">
        <v>37</v>
      </c>
      <c r="D60" s="9" t="s">
        <v>67</v>
      </c>
      <c r="E60" s="2">
        <v>5397</v>
      </c>
    </row>
    <row r="61" spans="1:5" ht="24" customHeight="1" x14ac:dyDescent="0.25">
      <c r="A61" s="41" t="s">
        <v>68</v>
      </c>
      <c r="B61" s="41"/>
      <c r="C61" s="41"/>
      <c r="D61" s="41"/>
      <c r="E61" s="41"/>
    </row>
    <row r="62" spans="1:5" ht="36" x14ac:dyDescent="0.25">
      <c r="A62" s="8">
        <v>23</v>
      </c>
      <c r="B62" s="9" t="s">
        <v>69</v>
      </c>
      <c r="C62" s="6" t="s">
        <v>32</v>
      </c>
      <c r="D62" s="43" t="s">
        <v>105</v>
      </c>
      <c r="E62" s="43"/>
    </row>
    <row r="63" spans="1:5" ht="24" x14ac:dyDescent="0.25">
      <c r="A63" s="8">
        <v>24</v>
      </c>
      <c r="B63" s="9" t="s">
        <v>70</v>
      </c>
      <c r="C63" s="6" t="s">
        <v>32</v>
      </c>
      <c r="D63" s="9" t="s">
        <v>70</v>
      </c>
      <c r="E63" s="7" t="s">
        <v>11</v>
      </c>
    </row>
    <row r="64" spans="1:5" x14ac:dyDescent="0.25">
      <c r="A64" s="8">
        <v>25</v>
      </c>
      <c r="B64" s="9" t="s">
        <v>71</v>
      </c>
      <c r="C64" s="6" t="s">
        <v>32</v>
      </c>
      <c r="D64" s="9" t="s">
        <v>71</v>
      </c>
      <c r="E64" s="7"/>
    </row>
    <row r="65" spans="1:5" x14ac:dyDescent="0.25">
      <c r="A65" s="8">
        <v>26</v>
      </c>
      <c r="B65" s="9" t="s">
        <v>72</v>
      </c>
      <c r="C65" s="6" t="s">
        <v>37</v>
      </c>
      <c r="D65" s="9" t="s">
        <v>72</v>
      </c>
      <c r="E65" s="7"/>
    </row>
    <row r="66" spans="1:5" ht="37.5" customHeight="1" x14ac:dyDescent="0.25">
      <c r="A66" s="12">
        <v>21</v>
      </c>
      <c r="B66" s="13" t="s">
        <v>65</v>
      </c>
      <c r="C66" s="14" t="s">
        <v>32</v>
      </c>
      <c r="D66" s="44" t="s">
        <v>75</v>
      </c>
      <c r="E66" s="44"/>
    </row>
    <row r="67" spans="1:5" ht="24" x14ac:dyDescent="0.25">
      <c r="A67" s="8">
        <v>22</v>
      </c>
      <c r="B67" s="9" t="s">
        <v>67</v>
      </c>
      <c r="C67" s="6" t="s">
        <v>37</v>
      </c>
      <c r="D67" s="9" t="s">
        <v>67</v>
      </c>
      <c r="E67" s="2">
        <v>1979</v>
      </c>
    </row>
    <row r="68" spans="1:5" ht="24" customHeight="1" x14ac:dyDescent="0.25">
      <c r="A68" s="41" t="s">
        <v>68</v>
      </c>
      <c r="B68" s="41"/>
      <c r="C68" s="41"/>
      <c r="D68" s="41"/>
      <c r="E68" s="41"/>
    </row>
    <row r="69" spans="1:5" ht="36" x14ac:dyDescent="0.25">
      <c r="A69" s="8">
        <v>23</v>
      </c>
      <c r="B69" s="9" t="s">
        <v>69</v>
      </c>
      <c r="C69" s="6" t="s">
        <v>32</v>
      </c>
      <c r="D69" s="43" t="s">
        <v>75</v>
      </c>
      <c r="E69" s="43"/>
    </row>
    <row r="70" spans="1:5" ht="24" x14ac:dyDescent="0.25">
      <c r="A70" s="8">
        <v>24</v>
      </c>
      <c r="B70" s="9" t="s">
        <v>70</v>
      </c>
      <c r="C70" s="6" t="s">
        <v>32</v>
      </c>
      <c r="D70" s="9" t="s">
        <v>70</v>
      </c>
      <c r="E70" s="7" t="s">
        <v>109</v>
      </c>
    </row>
    <row r="71" spans="1:5" x14ac:dyDescent="0.25">
      <c r="A71" s="8">
        <v>25</v>
      </c>
      <c r="B71" s="9" t="s">
        <v>71</v>
      </c>
      <c r="C71" s="6" t="s">
        <v>32</v>
      </c>
      <c r="D71" s="9" t="s">
        <v>71</v>
      </c>
      <c r="E71" s="7"/>
    </row>
    <row r="72" spans="1:5" x14ac:dyDescent="0.25">
      <c r="A72" s="8">
        <v>26</v>
      </c>
      <c r="B72" s="9" t="s">
        <v>72</v>
      </c>
      <c r="C72" s="6" t="s">
        <v>37</v>
      </c>
      <c r="D72" s="9" t="s">
        <v>72</v>
      </c>
      <c r="E72" s="7"/>
    </row>
    <row r="73" spans="1:5" x14ac:dyDescent="0.25">
      <c r="A73" s="12">
        <v>21</v>
      </c>
      <c r="B73" s="13" t="s">
        <v>65</v>
      </c>
      <c r="C73" s="14" t="s">
        <v>32</v>
      </c>
      <c r="D73" s="44" t="s">
        <v>106</v>
      </c>
      <c r="E73" s="44"/>
    </row>
    <row r="74" spans="1:5" ht="24" x14ac:dyDescent="0.25">
      <c r="A74" s="8">
        <v>22</v>
      </c>
      <c r="B74" s="9" t="s">
        <v>67</v>
      </c>
      <c r="C74" s="6" t="s">
        <v>37</v>
      </c>
      <c r="D74" s="9" t="s">
        <v>67</v>
      </c>
      <c r="E74" s="2">
        <v>0</v>
      </c>
    </row>
    <row r="75" spans="1:5" ht="24" customHeight="1" x14ac:dyDescent="0.25">
      <c r="A75" s="50" t="s">
        <v>68</v>
      </c>
      <c r="B75" s="51"/>
      <c r="C75" s="51"/>
      <c r="D75" s="51"/>
      <c r="E75" s="52"/>
    </row>
    <row r="76" spans="1:5" ht="36" x14ac:dyDescent="0.25">
      <c r="A76" s="8">
        <v>23</v>
      </c>
      <c r="B76" s="9" t="s">
        <v>69</v>
      </c>
      <c r="C76" s="6" t="s">
        <v>32</v>
      </c>
      <c r="D76" s="53" t="s">
        <v>106</v>
      </c>
      <c r="E76" s="54"/>
    </row>
    <row r="77" spans="1:5" ht="24" x14ac:dyDescent="0.25">
      <c r="A77" s="8">
        <v>24</v>
      </c>
      <c r="B77" s="9" t="s">
        <v>70</v>
      </c>
      <c r="C77" s="6" t="s">
        <v>32</v>
      </c>
      <c r="D77" s="9" t="s">
        <v>70</v>
      </c>
      <c r="E77" s="7" t="s">
        <v>11</v>
      </c>
    </row>
    <row r="78" spans="1:5" x14ac:dyDescent="0.25">
      <c r="A78" s="8">
        <v>25</v>
      </c>
      <c r="B78" s="9" t="s">
        <v>71</v>
      </c>
      <c r="C78" s="6" t="s">
        <v>32</v>
      </c>
      <c r="D78" s="9" t="s">
        <v>71</v>
      </c>
      <c r="E78" s="7"/>
    </row>
    <row r="79" spans="1:5" x14ac:dyDescent="0.25">
      <c r="A79" s="8">
        <v>26</v>
      </c>
      <c r="B79" s="9" t="s">
        <v>72</v>
      </c>
      <c r="C79" s="6" t="s">
        <v>37</v>
      </c>
      <c r="D79" s="9" t="s">
        <v>72</v>
      </c>
      <c r="E79" s="7"/>
    </row>
    <row r="80" spans="1:5" ht="24" customHeight="1" x14ac:dyDescent="0.25">
      <c r="A80" s="12">
        <v>21</v>
      </c>
      <c r="B80" s="13" t="s">
        <v>65</v>
      </c>
      <c r="C80" s="14" t="s">
        <v>32</v>
      </c>
      <c r="D80" s="44" t="s">
        <v>115</v>
      </c>
      <c r="E80" s="44"/>
    </row>
    <row r="81" spans="1:5" ht="24" x14ac:dyDescent="0.25">
      <c r="A81" s="8">
        <v>22</v>
      </c>
      <c r="B81" s="9" t="s">
        <v>67</v>
      </c>
      <c r="C81" s="6" t="s">
        <v>37</v>
      </c>
      <c r="D81" s="9" t="s">
        <v>67</v>
      </c>
      <c r="E81" s="2">
        <v>2258</v>
      </c>
    </row>
    <row r="82" spans="1:5" ht="24" customHeight="1" x14ac:dyDescent="0.25">
      <c r="A82" s="41" t="s">
        <v>68</v>
      </c>
      <c r="B82" s="41"/>
      <c r="C82" s="41"/>
      <c r="D82" s="41"/>
      <c r="E82" s="41"/>
    </row>
    <row r="83" spans="1:5" ht="36" x14ac:dyDescent="0.25">
      <c r="A83" s="8">
        <v>23</v>
      </c>
      <c r="B83" s="9" t="s">
        <v>69</v>
      </c>
      <c r="C83" s="6" t="s">
        <v>32</v>
      </c>
      <c r="D83" s="43" t="s">
        <v>74</v>
      </c>
      <c r="E83" s="43"/>
    </row>
    <row r="84" spans="1:5" ht="24" x14ac:dyDescent="0.25">
      <c r="A84" s="8">
        <v>24</v>
      </c>
      <c r="B84" s="9" t="s">
        <v>70</v>
      </c>
      <c r="C84" s="6" t="s">
        <v>32</v>
      </c>
      <c r="D84" s="9" t="s">
        <v>70</v>
      </c>
      <c r="E84" s="7" t="s">
        <v>108</v>
      </c>
    </row>
    <row r="85" spans="1:5" x14ac:dyDescent="0.25">
      <c r="A85" s="8">
        <v>25</v>
      </c>
      <c r="B85" s="9" t="s">
        <v>71</v>
      </c>
      <c r="C85" s="6" t="s">
        <v>32</v>
      </c>
      <c r="D85" s="9" t="s">
        <v>71</v>
      </c>
      <c r="E85" s="7"/>
    </row>
    <row r="86" spans="1:5" x14ac:dyDescent="0.25">
      <c r="A86" s="8">
        <v>26</v>
      </c>
      <c r="B86" s="9" t="s">
        <v>72</v>
      </c>
      <c r="C86" s="6" t="s">
        <v>37</v>
      </c>
      <c r="D86" s="9" t="s">
        <v>72</v>
      </c>
      <c r="E86" s="7"/>
    </row>
    <row r="87" spans="1:5" ht="15" customHeight="1" x14ac:dyDescent="0.25">
      <c r="A87" s="50" t="s">
        <v>76</v>
      </c>
      <c r="B87" s="51"/>
      <c r="C87" s="51"/>
      <c r="D87" s="51"/>
      <c r="E87" s="52"/>
    </row>
    <row r="88" spans="1:5" x14ac:dyDescent="0.25">
      <c r="A88" s="8">
        <v>27</v>
      </c>
      <c r="B88" s="9" t="s">
        <v>77</v>
      </c>
      <c r="C88" s="6" t="s">
        <v>78</v>
      </c>
      <c r="D88" s="9" t="s">
        <v>77</v>
      </c>
      <c r="E88" s="15">
        <v>0</v>
      </c>
    </row>
    <row r="89" spans="1:5" x14ac:dyDescent="0.25">
      <c r="A89" s="8">
        <v>28</v>
      </c>
      <c r="B89" s="9" t="s">
        <v>79</v>
      </c>
      <c r="C89" s="6" t="s">
        <v>78</v>
      </c>
      <c r="D89" s="9" t="s">
        <v>79</v>
      </c>
      <c r="E89" s="15">
        <v>0</v>
      </c>
    </row>
    <row r="90" spans="1:5" ht="24" x14ac:dyDescent="0.25">
      <c r="A90" s="8">
        <v>29</v>
      </c>
      <c r="B90" s="9" t="s">
        <v>80</v>
      </c>
      <c r="C90" s="6" t="s">
        <v>78</v>
      </c>
      <c r="D90" s="9" t="s">
        <v>80</v>
      </c>
      <c r="E90" s="15">
        <v>0</v>
      </c>
    </row>
    <row r="91" spans="1:5" x14ac:dyDescent="0.25">
      <c r="A91" s="8">
        <v>30</v>
      </c>
      <c r="B91" s="9" t="s">
        <v>81</v>
      </c>
      <c r="C91" s="6" t="s">
        <v>37</v>
      </c>
      <c r="D91" s="9" t="s">
        <v>81</v>
      </c>
      <c r="E91" s="16">
        <v>0</v>
      </c>
    </row>
    <row r="92" spans="1:5" x14ac:dyDescent="0.25">
      <c r="A92" s="41" t="s">
        <v>82</v>
      </c>
      <c r="B92" s="41"/>
      <c r="C92" s="41"/>
      <c r="D92" s="41"/>
      <c r="E92" s="41"/>
    </row>
    <row r="93" spans="1:5" ht="24" x14ac:dyDescent="0.25">
      <c r="A93" s="8">
        <v>31</v>
      </c>
      <c r="B93" s="9" t="s">
        <v>36</v>
      </c>
      <c r="C93" s="6" t="s">
        <v>37</v>
      </c>
      <c r="D93" s="9" t="s">
        <v>36</v>
      </c>
      <c r="E93" s="11">
        <v>0</v>
      </c>
    </row>
    <row r="94" spans="1:5" ht="24" x14ac:dyDescent="0.25">
      <c r="A94" s="8">
        <v>32</v>
      </c>
      <c r="B94" s="9" t="s">
        <v>38</v>
      </c>
      <c r="C94" s="6" t="s">
        <v>37</v>
      </c>
      <c r="D94" s="9" t="s">
        <v>38</v>
      </c>
      <c r="E94" s="11">
        <v>0</v>
      </c>
    </row>
    <row r="95" spans="1:5" ht="24" x14ac:dyDescent="0.25">
      <c r="A95" s="8">
        <v>33</v>
      </c>
      <c r="B95" s="9" t="s">
        <v>39</v>
      </c>
      <c r="C95" s="6" t="s">
        <v>37</v>
      </c>
      <c r="D95" s="9" t="s">
        <v>39</v>
      </c>
      <c r="E95" s="11">
        <v>167337</v>
      </c>
    </row>
    <row r="96" spans="1:5" ht="24" x14ac:dyDescent="0.25">
      <c r="A96" s="8">
        <v>34</v>
      </c>
      <c r="B96" s="9" t="s">
        <v>83</v>
      </c>
      <c r="C96" s="6" t="s">
        <v>37</v>
      </c>
      <c r="D96" s="9" t="s">
        <v>61</v>
      </c>
      <c r="E96" s="11">
        <v>0</v>
      </c>
    </row>
    <row r="97" spans="1:5" ht="24" x14ac:dyDescent="0.25">
      <c r="A97" s="8">
        <v>35</v>
      </c>
      <c r="B97" s="9" t="s">
        <v>62</v>
      </c>
      <c r="C97" s="6" t="s">
        <v>37</v>
      </c>
      <c r="D97" s="9" t="s">
        <v>62</v>
      </c>
      <c r="E97" s="11">
        <v>0</v>
      </c>
    </row>
    <row r="98" spans="1:5" ht="24" x14ac:dyDescent="0.25">
      <c r="A98" s="8">
        <v>36</v>
      </c>
      <c r="B98" s="9" t="s">
        <v>63</v>
      </c>
      <c r="C98" s="6" t="s">
        <v>37</v>
      </c>
      <c r="D98" s="9" t="s">
        <v>63</v>
      </c>
      <c r="E98" s="11">
        <v>88770</v>
      </c>
    </row>
    <row r="99" spans="1:5" x14ac:dyDescent="0.25">
      <c r="A99" s="41" t="s">
        <v>84</v>
      </c>
      <c r="B99" s="41"/>
      <c r="C99" s="41"/>
      <c r="D99" s="41"/>
      <c r="E99" s="41"/>
    </row>
    <row r="100" spans="1:5" x14ac:dyDescent="0.25">
      <c r="A100" s="12">
        <v>37</v>
      </c>
      <c r="B100" s="13" t="s">
        <v>85</v>
      </c>
      <c r="C100" s="14" t="s">
        <v>32</v>
      </c>
      <c r="D100" s="42" t="s">
        <v>1</v>
      </c>
      <c r="E100" s="42"/>
    </row>
    <row r="101" spans="1:5" x14ac:dyDescent="0.25">
      <c r="A101" s="8">
        <v>38</v>
      </c>
      <c r="B101" s="9" t="s">
        <v>71</v>
      </c>
      <c r="C101" s="6" t="s">
        <v>32</v>
      </c>
      <c r="D101" s="9" t="s">
        <v>71</v>
      </c>
      <c r="E101" s="17" t="s">
        <v>86</v>
      </c>
    </row>
    <row r="102" spans="1:5" ht="24" x14ac:dyDescent="0.25">
      <c r="A102" s="8">
        <v>39</v>
      </c>
      <c r="B102" s="9" t="s">
        <v>87</v>
      </c>
      <c r="C102" s="6" t="s">
        <v>88</v>
      </c>
      <c r="D102" s="9" t="s">
        <v>87</v>
      </c>
      <c r="E102" s="15">
        <v>169</v>
      </c>
    </row>
    <row r="103" spans="1:5" x14ac:dyDescent="0.25">
      <c r="A103" s="8">
        <v>40</v>
      </c>
      <c r="B103" s="9" t="s">
        <v>89</v>
      </c>
      <c r="C103" s="6" t="s">
        <v>37</v>
      </c>
      <c r="D103" s="9" t="s">
        <v>89</v>
      </c>
      <c r="E103" s="11">
        <v>521072</v>
      </c>
    </row>
    <row r="104" spans="1:5" x14ac:dyDescent="0.25">
      <c r="A104" s="8">
        <v>41</v>
      </c>
      <c r="B104" s="9" t="s">
        <v>90</v>
      </c>
      <c r="C104" s="6" t="s">
        <v>37</v>
      </c>
      <c r="D104" s="9" t="s">
        <v>90</v>
      </c>
      <c r="E104" s="11">
        <v>504072</v>
      </c>
    </row>
    <row r="105" spans="1:5" x14ac:dyDescent="0.25">
      <c r="A105" s="8">
        <v>42</v>
      </c>
      <c r="B105" s="9" t="s">
        <v>91</v>
      </c>
      <c r="C105" s="6" t="s">
        <v>37</v>
      </c>
      <c r="D105" s="9" t="s">
        <v>91</v>
      </c>
      <c r="E105" s="11">
        <v>17000</v>
      </c>
    </row>
    <row r="106" spans="1:5" ht="24" x14ac:dyDescent="0.25">
      <c r="A106" s="8">
        <v>43</v>
      </c>
      <c r="B106" s="9" t="s">
        <v>92</v>
      </c>
      <c r="C106" s="6" t="s">
        <v>37</v>
      </c>
      <c r="D106" s="9" t="s">
        <v>92</v>
      </c>
      <c r="E106" s="11">
        <v>0</v>
      </c>
    </row>
    <row r="107" spans="1:5" ht="24" x14ac:dyDescent="0.25">
      <c r="A107" s="8">
        <v>44</v>
      </c>
      <c r="B107" s="9" t="s">
        <v>93</v>
      </c>
      <c r="C107" s="6" t="s">
        <v>37</v>
      </c>
      <c r="D107" s="9" t="s">
        <v>93</v>
      </c>
      <c r="E107" s="11">
        <v>0</v>
      </c>
    </row>
    <row r="108" spans="1:5" ht="24" x14ac:dyDescent="0.25">
      <c r="A108" s="8">
        <v>45</v>
      </c>
      <c r="B108" s="9" t="s">
        <v>94</v>
      </c>
      <c r="C108" s="6" t="s">
        <v>37</v>
      </c>
      <c r="D108" s="9" t="s">
        <v>94</v>
      </c>
      <c r="E108" s="11">
        <v>0</v>
      </c>
    </row>
    <row r="109" spans="1:5" ht="36" x14ac:dyDescent="0.25">
      <c r="A109" s="8">
        <v>46</v>
      </c>
      <c r="B109" s="9" t="s">
        <v>95</v>
      </c>
      <c r="C109" s="6" t="s">
        <v>37</v>
      </c>
      <c r="D109" s="9" t="s">
        <v>95</v>
      </c>
      <c r="E109" s="18">
        <v>0</v>
      </c>
    </row>
    <row r="110" spans="1:5" x14ac:dyDescent="0.25">
      <c r="A110" s="12">
        <v>37</v>
      </c>
      <c r="B110" s="13" t="s">
        <v>85</v>
      </c>
      <c r="C110" s="14" t="s">
        <v>32</v>
      </c>
      <c r="D110" s="42" t="s">
        <v>97</v>
      </c>
      <c r="E110" s="42"/>
    </row>
    <row r="111" spans="1:5" x14ac:dyDescent="0.25">
      <c r="A111" s="8">
        <v>38</v>
      </c>
      <c r="B111" s="9" t="s">
        <v>71</v>
      </c>
      <c r="C111" s="6" t="s">
        <v>32</v>
      </c>
      <c r="D111" s="9" t="s">
        <v>71</v>
      </c>
      <c r="E111" s="17" t="s">
        <v>96</v>
      </c>
    </row>
    <row r="112" spans="1:5" ht="24" x14ac:dyDescent="0.25">
      <c r="A112" s="8">
        <v>39</v>
      </c>
      <c r="B112" s="9" t="s">
        <v>87</v>
      </c>
      <c r="C112" s="6" t="s">
        <v>88</v>
      </c>
      <c r="D112" s="9" t="s">
        <v>87</v>
      </c>
      <c r="E112" s="15">
        <v>996</v>
      </c>
    </row>
    <row r="113" spans="1:5" x14ac:dyDescent="0.25">
      <c r="A113" s="8">
        <v>40</v>
      </c>
      <c r="B113" s="9" t="s">
        <v>89</v>
      </c>
      <c r="C113" s="6" t="s">
        <v>37</v>
      </c>
      <c r="D113" s="9" t="s">
        <v>89</v>
      </c>
      <c r="E113" s="11">
        <v>33554</v>
      </c>
    </row>
    <row r="114" spans="1:5" x14ac:dyDescent="0.25">
      <c r="A114" s="8">
        <v>41</v>
      </c>
      <c r="B114" s="9" t="s">
        <v>90</v>
      </c>
      <c r="C114" s="6" t="s">
        <v>37</v>
      </c>
      <c r="D114" s="9" t="s">
        <v>90</v>
      </c>
      <c r="E114" s="11">
        <v>31231</v>
      </c>
    </row>
    <row r="115" spans="1:5" x14ac:dyDescent="0.25">
      <c r="A115" s="8">
        <v>42</v>
      </c>
      <c r="B115" s="9" t="s">
        <v>91</v>
      </c>
      <c r="C115" s="6" t="s">
        <v>37</v>
      </c>
      <c r="D115" s="9" t="s">
        <v>91</v>
      </c>
      <c r="E115" s="11">
        <v>2323</v>
      </c>
    </row>
    <row r="116" spans="1:5" ht="24" x14ac:dyDescent="0.25">
      <c r="A116" s="8">
        <v>43</v>
      </c>
      <c r="B116" s="9" t="s">
        <v>92</v>
      </c>
      <c r="C116" s="6" t="s">
        <v>37</v>
      </c>
      <c r="D116" s="9" t="s">
        <v>92</v>
      </c>
      <c r="E116" s="11">
        <v>0</v>
      </c>
    </row>
    <row r="117" spans="1:5" ht="24" x14ac:dyDescent="0.25">
      <c r="A117" s="8">
        <v>44</v>
      </c>
      <c r="B117" s="9" t="s">
        <v>93</v>
      </c>
      <c r="C117" s="6" t="s">
        <v>37</v>
      </c>
      <c r="D117" s="9" t="s">
        <v>93</v>
      </c>
      <c r="E117" s="11">
        <v>0</v>
      </c>
    </row>
    <row r="118" spans="1:5" ht="24" x14ac:dyDescent="0.25">
      <c r="A118" s="8">
        <v>45</v>
      </c>
      <c r="B118" s="9" t="s">
        <v>94</v>
      </c>
      <c r="C118" s="6" t="s">
        <v>37</v>
      </c>
      <c r="D118" s="9" t="s">
        <v>94</v>
      </c>
      <c r="E118" s="11">
        <v>0</v>
      </c>
    </row>
    <row r="119" spans="1:5" ht="36" x14ac:dyDescent="0.25">
      <c r="A119" s="8">
        <v>46</v>
      </c>
      <c r="B119" s="9" t="s">
        <v>95</v>
      </c>
      <c r="C119" s="6" t="s">
        <v>37</v>
      </c>
      <c r="D119" s="9" t="s">
        <v>95</v>
      </c>
      <c r="E119" s="18">
        <v>0</v>
      </c>
    </row>
    <row r="120" spans="1:5" x14ac:dyDescent="0.25">
      <c r="A120" s="12">
        <v>37</v>
      </c>
      <c r="B120" s="13" t="s">
        <v>85</v>
      </c>
      <c r="C120" s="14" t="s">
        <v>32</v>
      </c>
      <c r="D120" s="42" t="s">
        <v>6</v>
      </c>
      <c r="E120" s="42"/>
    </row>
    <row r="121" spans="1:5" x14ac:dyDescent="0.25">
      <c r="A121" s="8">
        <v>38</v>
      </c>
      <c r="B121" s="9" t="s">
        <v>71</v>
      </c>
      <c r="C121" s="6" t="s">
        <v>32</v>
      </c>
      <c r="D121" s="9" t="s">
        <v>71</v>
      </c>
      <c r="E121" s="17" t="s">
        <v>96</v>
      </c>
    </row>
    <row r="122" spans="1:5" ht="24" x14ac:dyDescent="0.25">
      <c r="A122" s="8">
        <v>39</v>
      </c>
      <c r="B122" s="9" t="s">
        <v>87</v>
      </c>
      <c r="C122" s="6" t="s">
        <v>88</v>
      </c>
      <c r="D122" s="9" t="s">
        <v>87</v>
      </c>
      <c r="E122" s="15">
        <v>996</v>
      </c>
    </row>
    <row r="123" spans="1:5" x14ac:dyDescent="0.25">
      <c r="A123" s="8">
        <v>40</v>
      </c>
      <c r="B123" s="9" t="s">
        <v>89</v>
      </c>
      <c r="C123" s="6" t="s">
        <v>37</v>
      </c>
      <c r="D123" s="9" t="s">
        <v>89</v>
      </c>
      <c r="E123" s="11">
        <v>42068</v>
      </c>
    </row>
    <row r="124" spans="1:5" x14ac:dyDescent="0.25">
      <c r="A124" s="8">
        <v>41</v>
      </c>
      <c r="B124" s="9" t="s">
        <v>90</v>
      </c>
      <c r="C124" s="6" t="s">
        <v>37</v>
      </c>
      <c r="D124" s="9" t="s">
        <v>90</v>
      </c>
      <c r="E124" s="11">
        <v>40601</v>
      </c>
    </row>
    <row r="125" spans="1:5" x14ac:dyDescent="0.25">
      <c r="A125" s="8">
        <v>42</v>
      </c>
      <c r="B125" s="9" t="s">
        <v>91</v>
      </c>
      <c r="C125" s="6" t="s">
        <v>37</v>
      </c>
      <c r="D125" s="9" t="s">
        <v>91</v>
      </c>
      <c r="E125" s="11">
        <v>1467</v>
      </c>
    </row>
    <row r="126" spans="1:5" ht="24" x14ac:dyDescent="0.25">
      <c r="A126" s="8">
        <v>43</v>
      </c>
      <c r="B126" s="9" t="s">
        <v>92</v>
      </c>
      <c r="C126" s="6" t="s">
        <v>37</v>
      </c>
      <c r="D126" s="9" t="s">
        <v>92</v>
      </c>
      <c r="E126" s="11">
        <v>0</v>
      </c>
    </row>
    <row r="127" spans="1:5" ht="24" x14ac:dyDescent="0.25">
      <c r="A127" s="8">
        <v>44</v>
      </c>
      <c r="B127" s="9" t="s">
        <v>93</v>
      </c>
      <c r="C127" s="6" t="s">
        <v>37</v>
      </c>
      <c r="D127" s="9" t="s">
        <v>93</v>
      </c>
      <c r="E127" s="11">
        <v>0</v>
      </c>
    </row>
    <row r="128" spans="1:5" ht="24" x14ac:dyDescent="0.25">
      <c r="A128" s="8">
        <v>45</v>
      </c>
      <c r="B128" s="9" t="s">
        <v>94</v>
      </c>
      <c r="C128" s="6" t="s">
        <v>37</v>
      </c>
      <c r="D128" s="9" t="s">
        <v>94</v>
      </c>
      <c r="E128" s="11">
        <v>0</v>
      </c>
    </row>
    <row r="129" spans="1:5" ht="36" x14ac:dyDescent="0.25">
      <c r="A129" s="8">
        <v>46</v>
      </c>
      <c r="B129" s="9" t="s">
        <v>95</v>
      </c>
      <c r="C129" s="6" t="s">
        <v>37</v>
      </c>
      <c r="D129" s="9" t="s">
        <v>95</v>
      </c>
      <c r="E129" s="11">
        <v>0</v>
      </c>
    </row>
    <row r="130" spans="1:5" x14ac:dyDescent="0.25">
      <c r="A130" s="41" t="s">
        <v>98</v>
      </c>
      <c r="B130" s="41"/>
      <c r="C130" s="41"/>
      <c r="D130" s="41"/>
      <c r="E130" s="41"/>
    </row>
    <row r="131" spans="1:5" x14ac:dyDescent="0.25">
      <c r="A131" s="8">
        <v>47</v>
      </c>
      <c r="B131" s="9" t="s">
        <v>77</v>
      </c>
      <c r="C131" s="6" t="s">
        <v>78</v>
      </c>
      <c r="D131" s="9" t="s">
        <v>77</v>
      </c>
      <c r="E131" s="15">
        <v>0</v>
      </c>
    </row>
    <row r="132" spans="1:5" x14ac:dyDescent="0.25">
      <c r="A132" s="8">
        <v>48</v>
      </c>
      <c r="B132" s="9" t="s">
        <v>79</v>
      </c>
      <c r="C132" s="6" t="s">
        <v>78</v>
      </c>
      <c r="D132" s="9" t="s">
        <v>79</v>
      </c>
      <c r="E132" s="15">
        <v>0</v>
      </c>
    </row>
    <row r="133" spans="1:5" ht="24" x14ac:dyDescent="0.25">
      <c r="A133" s="8">
        <v>49</v>
      </c>
      <c r="B133" s="9" t="s">
        <v>80</v>
      </c>
      <c r="C133" s="6" t="s">
        <v>78</v>
      </c>
      <c r="D133" s="9" t="s">
        <v>80</v>
      </c>
      <c r="E133" s="15">
        <v>0</v>
      </c>
    </row>
    <row r="134" spans="1:5" x14ac:dyDescent="0.25">
      <c r="A134" s="8">
        <v>50</v>
      </c>
      <c r="B134" s="9" t="s">
        <v>81</v>
      </c>
      <c r="C134" s="6" t="s">
        <v>37</v>
      </c>
      <c r="D134" s="9" t="s">
        <v>81</v>
      </c>
      <c r="E134" s="11">
        <v>0</v>
      </c>
    </row>
    <row r="135" spans="1:5" x14ac:dyDescent="0.25">
      <c r="A135" s="41" t="s">
        <v>99</v>
      </c>
      <c r="B135" s="41"/>
      <c r="C135" s="41"/>
      <c r="D135" s="41"/>
      <c r="E135" s="41"/>
    </row>
    <row r="136" spans="1:5" ht="24" x14ac:dyDescent="0.25">
      <c r="A136" s="8">
        <v>51</v>
      </c>
      <c r="B136" s="9" t="s">
        <v>100</v>
      </c>
      <c r="C136" s="6" t="s">
        <v>78</v>
      </c>
      <c r="D136" s="9" t="s">
        <v>100</v>
      </c>
      <c r="E136" s="15">
        <v>1</v>
      </c>
    </row>
    <row r="137" spans="1:5" x14ac:dyDescent="0.25">
      <c r="A137" s="8">
        <v>52</v>
      </c>
      <c r="B137" s="9" t="s">
        <v>101</v>
      </c>
      <c r="C137" s="6" t="s">
        <v>78</v>
      </c>
      <c r="D137" s="9" t="s">
        <v>101</v>
      </c>
      <c r="E137" s="15">
        <v>1</v>
      </c>
    </row>
    <row r="138" spans="1:5" ht="24" x14ac:dyDescent="0.25">
      <c r="A138" s="8">
        <v>53</v>
      </c>
      <c r="B138" s="9" t="s">
        <v>102</v>
      </c>
      <c r="C138" s="6" t="s">
        <v>37</v>
      </c>
      <c r="D138" s="9" t="s">
        <v>102</v>
      </c>
      <c r="E138" s="11">
        <v>36539</v>
      </c>
    </row>
  </sheetData>
  <mergeCells count="40">
    <mergeCell ref="A135:E135"/>
    <mergeCell ref="D80:E80"/>
    <mergeCell ref="A82:E82"/>
    <mergeCell ref="D83:E83"/>
    <mergeCell ref="A92:E92"/>
    <mergeCell ref="A99:E99"/>
    <mergeCell ref="D100:E100"/>
    <mergeCell ref="D110:E110"/>
    <mergeCell ref="D120:E120"/>
    <mergeCell ref="A130:E130"/>
    <mergeCell ref="A87:E87"/>
    <mergeCell ref="A68:E68"/>
    <mergeCell ref="D69:E69"/>
    <mergeCell ref="D73:E73"/>
    <mergeCell ref="A75:E75"/>
    <mergeCell ref="D76:E76"/>
    <mergeCell ref="D66:E66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38:E38"/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</mergeCells>
  <pageMargins left="0.19685039370078741" right="0.19685039370078741" top="0.19685039370078741" bottom="0.19685039370078741" header="0.51181102362204722" footer="0.31496062992125984"/>
  <pageSetup paperSize="9" scale="8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Для проверки</vt:lpstr>
      <vt:lpstr>комс 8</vt:lpstr>
      <vt:lpstr>комсомольская 10</vt:lpstr>
      <vt:lpstr>Солнечная,1</vt:lpstr>
      <vt:lpstr>Молодежная,1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</dc:creator>
  <cp:lastModifiedBy>Admin</cp:lastModifiedBy>
  <cp:lastPrinted>2020-05-20T08:36:16Z</cp:lastPrinted>
  <dcterms:created xsi:type="dcterms:W3CDTF">2017-03-02T07:11:21Z</dcterms:created>
  <dcterms:modified xsi:type="dcterms:W3CDTF">2020-05-20T08:37:04Z</dcterms:modified>
</cp:coreProperties>
</file>